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ele XLS\"/>
    </mc:Choice>
  </mc:AlternateContent>
  <xr:revisionPtr revIDLastSave="0" documentId="13_ncr:1_{682E7715-241B-4671-B507-E1965B46EE6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Key Insights" sheetId="1" r:id="rId1"/>
    <sheet name="Best Performing Keywords" sheetId="2" r:id="rId2"/>
    <sheet name="Best Performing Search Queries" sheetId="3" r:id="rId3"/>
    <sheet name="keyword level" sheetId="4" state="hidden" r:id="rId4"/>
    <sheet name="query level" sheetId="5" state="hidden" r:id="rId5"/>
  </sheets>
  <definedNames>
    <definedName name="_xlnm._FilterDatabase" localSheetId="1" hidden="1">'Best Performing Keywords'!$A$1:$K$83</definedName>
    <definedName name="_xlnm._FilterDatabase" localSheetId="2" hidden="1">'Best Performing Search Queries'!$A$1:$Z$35</definedName>
    <definedName name="_xlnm._FilterDatabase" localSheetId="3" hidden="1">'keyword level'!$A$1:$X$152</definedName>
    <definedName name="_xlnm._FilterDatabase" localSheetId="4" hidden="1">'query level'!$A$1:$X$139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9" i="5" l="1"/>
  <c r="K133" i="5"/>
  <c r="K129" i="5"/>
  <c r="K128" i="5"/>
  <c r="K127" i="5"/>
  <c r="K126" i="5"/>
  <c r="K123" i="5"/>
  <c r="K122" i="5"/>
  <c r="K121" i="5"/>
  <c r="K86" i="5"/>
  <c r="K85" i="5"/>
  <c r="K84" i="5"/>
  <c r="K83" i="5"/>
  <c r="K82" i="5"/>
  <c r="K81" i="5"/>
  <c r="K80" i="5"/>
  <c r="K79" i="5"/>
  <c r="K78" i="5"/>
  <c r="K77" i="5"/>
  <c r="K71" i="5"/>
  <c r="K70" i="5"/>
  <c r="K67" i="5"/>
  <c r="K66" i="5"/>
  <c r="K65" i="5"/>
  <c r="K64" i="5"/>
  <c r="K63" i="5"/>
  <c r="K54" i="5"/>
  <c r="K46" i="5"/>
  <c r="K45" i="5"/>
  <c r="K44" i="5"/>
  <c r="K42" i="5"/>
  <c r="K41" i="5"/>
  <c r="K29" i="5"/>
  <c r="K28" i="5"/>
  <c r="K27" i="5"/>
  <c r="K26" i="5"/>
  <c r="K25" i="5"/>
  <c r="K11" i="5"/>
  <c r="K10" i="5"/>
  <c r="K9" i="5"/>
  <c r="K8" i="5"/>
  <c r="K7" i="5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35" i="3"/>
  <c r="I35" i="3"/>
  <c r="H35" i="3"/>
  <c r="G35" i="3"/>
  <c r="F35" i="3"/>
  <c r="E35" i="3"/>
  <c r="D35" i="3"/>
  <c r="K35" i="3" s="1"/>
  <c r="E10" i="1" s="1"/>
  <c r="C35" i="3"/>
  <c r="J34" i="3"/>
  <c r="I34" i="3"/>
  <c r="H34" i="3"/>
  <c r="G34" i="3"/>
  <c r="F34" i="3"/>
  <c r="E34" i="3"/>
  <c r="D34" i="3"/>
  <c r="C34" i="3"/>
  <c r="K28" i="3"/>
  <c r="K27" i="3"/>
  <c r="K25" i="3"/>
  <c r="K24" i="3"/>
  <c r="K23" i="3"/>
  <c r="K21" i="3"/>
  <c r="K10" i="3"/>
  <c r="K9" i="3"/>
  <c r="L8" i="3"/>
  <c r="K8" i="3"/>
  <c r="L7" i="3"/>
  <c r="K7" i="3"/>
  <c r="K6" i="3"/>
  <c r="K5" i="3"/>
  <c r="K4" i="3"/>
  <c r="K3" i="3"/>
  <c r="L2" i="3"/>
  <c r="L34" i="3" s="1"/>
  <c r="E14" i="1" s="1"/>
  <c r="K2" i="3"/>
  <c r="K34" i="3" s="1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  <c r="L4" i="2"/>
  <c r="K4" i="2"/>
  <c r="L3" i="2"/>
  <c r="K3" i="2"/>
  <c r="L2" i="2"/>
  <c r="K2" i="2"/>
  <c r="A14" i="1"/>
  <c r="A10" i="1"/>
  <c r="E6" i="1"/>
  <c r="A6" i="1"/>
  <c r="E2" i="1"/>
  <c r="A2" i="1"/>
</calcChain>
</file>

<file path=xl/sharedStrings.xml><?xml version="1.0" encoding="utf-8"?>
<sst xmlns="http://schemas.openxmlformats.org/spreadsheetml/2006/main" count="684" uniqueCount="326">
  <si>
    <t>AVERAGE KEYWORD TRANSACTION RATE</t>
  </si>
  <si>
    <t>TOTAL KEYWORD ROAS</t>
  </si>
  <si>
    <t>AVERAGE KEYWORD REVENUE CONTRIBUTION</t>
  </si>
  <si>
    <t>AVERAGE KEYWORD WORD COUNT</t>
  </si>
  <si>
    <t>AVERAGE SEARCH QUERY TRANSACTION RATE</t>
  </si>
  <si>
    <t>TOTAL SEARCH QUERY ROAS</t>
  </si>
  <si>
    <t>AVERAGE SEARCH QUERY REVENUE CONTRIBUTION</t>
  </si>
  <si>
    <t>AVERAGE SEARCH QUERY WORD COUNT</t>
  </si>
  <si>
    <t>Keyword</t>
  </si>
  <si>
    <t>Campaign</t>
  </si>
  <si>
    <t>Clicks</t>
  </si>
  <si>
    <t>Cost</t>
  </si>
  <si>
    <t>CPC</t>
  </si>
  <si>
    <t>Users</t>
  </si>
  <si>
    <t>Sessions</t>
  </si>
  <si>
    <t>Ecommerce Conversion Rate</t>
  </si>
  <si>
    <t>Transactions</t>
  </si>
  <si>
    <t>Revenue</t>
  </si>
  <si>
    <t>ROAS</t>
  </si>
  <si>
    <t>Word Count</t>
  </si>
  <si>
    <t>+portable +solar +suitcase</t>
  </si>
  <si>
    <t>suitcase</t>
  </si>
  <si>
    <t>+eclipse +solar +suitcase</t>
  </si>
  <si>
    <t>portable solar suitcase</t>
  </si>
  <si>
    <t>portable solar panels</t>
  </si>
  <si>
    <t>+briefcase +solar +panel</t>
  </si>
  <si>
    <t>12V monocrystalline panel</t>
  </si>
  <si>
    <t>+solar +suitcase +for +rv</t>
  </si>
  <si>
    <t>+suitcase +solar +panels</t>
  </si>
  <si>
    <t>+200 +watt +solar +suitcase</t>
  </si>
  <si>
    <t>+eclipse +solar +panels</t>
  </si>
  <si>
    <t>solar panel</t>
  </si>
  <si>
    <t>AVERAGE</t>
  </si>
  <si>
    <t>SUM</t>
  </si>
  <si>
    <t>Search Query</t>
  </si>
  <si>
    <t>solar trickle charger for car</t>
  </si>
  <si>
    <t>battery charger</t>
  </si>
  <si>
    <t>solar trickle charger for rv</t>
  </si>
  <si>
    <t>solar trickle charger</t>
  </si>
  <si>
    <t>dc to dc charger</t>
  </si>
  <si>
    <t>solar trickle charger for car battery</t>
  </si>
  <si>
    <t>mppt charge controller calculator</t>
  </si>
  <si>
    <t>charge controller</t>
  </si>
  <si>
    <t>solar battery controller</t>
  </si>
  <si>
    <t>solar charge controller</t>
  </si>
  <si>
    <t>rv solar panels</t>
  </si>
  <si>
    <t>rv kits</t>
  </si>
  <si>
    <t>mc4 connectors</t>
  </si>
  <si>
    <t>shopping: my product listing ads</t>
  </si>
  <si>
    <t>mc4 connector</t>
  </si>
  <si>
    <t>inverter</t>
  </si>
  <si>
    <t>solar kits</t>
  </si>
  <si>
    <t>solar kit</t>
  </si>
  <si>
    <t>solar panel kits</t>
  </si>
  <si>
    <t>+solar +batteries +deep +cycle</t>
  </si>
  <si>
    <t>agm battery</t>
  </si>
  <si>
    <t>+deep +cycle +battery +solar</t>
  </si>
  <si>
    <t>+12v +deep +cycle +battery</t>
  </si>
  <si>
    <t>12v agm battery</t>
  </si>
  <si>
    <t>what is deep cycle agm battery</t>
  </si>
  <si>
    <t>+agm +batteries +deep +cycle</t>
  </si>
  <si>
    <t>+deep +cycle +agm +battery</t>
  </si>
  <si>
    <t>+solar +powered +trickle +charger</t>
  </si>
  <si>
    <t>+12V +dc +to +dc +charger</t>
  </si>
  <si>
    <t>solar trickle battery charger</t>
  </si>
  <si>
    <t>+solar +trickle +charger</t>
  </si>
  <si>
    <t>+solar +car +battery +maintainer</t>
  </si>
  <si>
    <t>+DC +to +DC +battery +charger</t>
  </si>
  <si>
    <t>+dc +to +dc +charger</t>
  </si>
  <si>
    <t>+solar +battery +maintainer</t>
  </si>
  <si>
    <t>+automotive +battery +charger</t>
  </si>
  <si>
    <t>+dc +battery +charger</t>
  </si>
  <si>
    <t>+trickle +charger</t>
  </si>
  <si>
    <t>+battery +trickle +charger</t>
  </si>
  <si>
    <t>+battery +to +battery +charger</t>
  </si>
  <si>
    <t>+battery +maintainer</t>
  </si>
  <si>
    <t>+on-board +battery +chargers</t>
  </si>
  <si>
    <t>+renology +solar</t>
  </si>
  <si>
    <t>branded</t>
  </si>
  <si>
    <t>+renolgy</t>
  </si>
  <si>
    <t>+renology</t>
  </si>
  <si>
    <t>+renergy +solar</t>
  </si>
  <si>
    <t>+solar +regulator</t>
  </si>
  <si>
    <t>+Battery +monitor</t>
  </si>
  <si>
    <t>+pwm +solar +charge +controller</t>
  </si>
  <si>
    <t>+solar +charge +controller</t>
  </si>
  <si>
    <t>+pwm +solar</t>
  </si>
  <si>
    <t>+battery +controller</t>
  </si>
  <si>
    <t>+rv +solar +controller</t>
  </si>
  <si>
    <t>+solar +battery +charger +controller</t>
  </si>
  <si>
    <t>solar power controller</t>
  </si>
  <si>
    <t>+mppt +charge +controller</t>
  </si>
  <si>
    <t>+MPPT</t>
  </si>
  <si>
    <t>+charge +controller</t>
  </si>
  <si>
    <t>+mppt +solar +charger</t>
  </si>
  <si>
    <t>+mppt +controller</t>
  </si>
  <si>
    <t>Dynamic Search Ads</t>
  </si>
  <si>
    <t>dynamic search</t>
  </si>
  <si>
    <t>+Deep +Cycle +gel +battery</t>
  </si>
  <si>
    <t>gel battery</t>
  </si>
  <si>
    <t>+rv +inverter +charger +wiring +diagram</t>
  </si>
  <si>
    <t>inverter charger</t>
  </si>
  <si>
    <t>+inverter +charger +solar</t>
  </si>
  <si>
    <t>+inverter +charger +review</t>
  </si>
  <si>
    <t>+3000 +watt +sine +wave +inverter</t>
  </si>
  <si>
    <t>+2000w +inverter +charger</t>
  </si>
  <si>
    <t>+Inverter +charger +pure +sine +wave</t>
  </si>
  <si>
    <t>+sine +wave +inverter +charger</t>
  </si>
  <si>
    <t>+3000w +inverter +charger</t>
  </si>
  <si>
    <t>inverter charger solar</t>
  </si>
  <si>
    <t>+pure +sine +inverter +charger</t>
  </si>
  <si>
    <t>+best +inverter +charger</t>
  </si>
  <si>
    <t>solar inverters</t>
  </si>
  <si>
    <t>inverters</t>
  </si>
  <si>
    <t>+1000w +pure +sine +wave +inverter</t>
  </si>
  <si>
    <t>+12v +dc +power +inverter</t>
  </si>
  <si>
    <t>+power +inverter +battery</t>
  </si>
  <si>
    <t>pure sine inverters</t>
  </si>
  <si>
    <t>+2000 +watt +pure +sine +wave +inverter</t>
  </si>
  <si>
    <t>+2000w +pure +sine +inverter</t>
  </si>
  <si>
    <t>+12v +battery +inverter</t>
  </si>
  <si>
    <t>+DC +to +AC +converter</t>
  </si>
  <si>
    <t>+pure +sine +wave +inverter</t>
  </si>
  <si>
    <t>+pure +sine +power +inverter</t>
  </si>
  <si>
    <t>+solar +power +inverter</t>
  </si>
  <si>
    <t>solar inverter</t>
  </si>
  <si>
    <t>+12v +pure +sine +wave +inverter</t>
  </si>
  <si>
    <t>+rv +inverter</t>
  </si>
  <si>
    <t>+power +converter</t>
  </si>
  <si>
    <t>+lifepo4 +deep +cycle +battery</t>
  </si>
  <si>
    <t>lithium battery</t>
  </si>
  <si>
    <t>deep cycle rv battery</t>
  </si>
  <si>
    <t>+Lithium +iron +phosphate +battery</t>
  </si>
  <si>
    <t>+100 +ah +solar +battery</t>
  </si>
  <si>
    <t>Lithium iron phosphate battery</t>
  </si>
  <si>
    <t>+12v +100ah +lithium +battery</t>
  </si>
  <si>
    <t>+170ah +lithium +battery</t>
  </si>
  <si>
    <t>lithium rv battery</t>
  </si>
  <si>
    <t>lithium iron battery</t>
  </si>
  <si>
    <t>+lithium +rv +battery</t>
  </si>
  <si>
    <t>rv battery</t>
  </si>
  <si>
    <t>+12v +lithium +ion +battery +deep +cycle</t>
  </si>
  <si>
    <t>+lifepo4 +battery</t>
  </si>
  <si>
    <t>+iron +phosphate +battery</t>
  </si>
  <si>
    <t>+100ah +lithium +battery</t>
  </si>
  <si>
    <t>+solar +mounting +brackets</t>
  </si>
  <si>
    <t>mounts</t>
  </si>
  <si>
    <t>+solar +panel +mounting +kits</t>
  </si>
  <si>
    <t>+solar +panel +brackets</t>
  </si>
  <si>
    <t>+solar +roof +mount</t>
  </si>
  <si>
    <t>+solar +panel +mounting</t>
  </si>
  <si>
    <t>+mounting +solar +panels +on +rv +roof</t>
  </si>
  <si>
    <t>+caravan +solar</t>
  </si>
  <si>
    <t>+portable +rv +solar +kits</t>
  </si>
  <si>
    <t>+best +portable +solar +panels +for +rv</t>
  </si>
  <si>
    <t>+van +solar +panels</t>
  </si>
  <si>
    <t>+portable +rv +solar</t>
  </si>
  <si>
    <t>+solar +camper +van</t>
  </si>
  <si>
    <t>+solar +panels +for +rv +battery</t>
  </si>
  <si>
    <t>+solar +motorhome</t>
  </si>
  <si>
    <t>+solar +power +for +rv</t>
  </si>
  <si>
    <t>+lycan +powerbox</t>
  </si>
  <si>
    <t>solar generator</t>
  </si>
  <si>
    <t>portable power station</t>
  </si>
  <si>
    <t>portable solar generator</t>
  </si>
  <si>
    <t>+Portable +Power +Station</t>
  </si>
  <si>
    <t>+solar +kits +for +travel +trailers</t>
  </si>
  <si>
    <t>beginner solar kit</t>
  </si>
  <si>
    <t>+50 +watt +solar +panel +kit</t>
  </si>
  <si>
    <t>+best +solar +kit</t>
  </si>
  <si>
    <t>+solar +kit</t>
  </si>
  <si>
    <t>+off +grid +solar +system</t>
  </si>
  <si>
    <t>+solar +starter +kit</t>
  </si>
  <si>
    <t>+solar +panel +kits</t>
  </si>
  <si>
    <t>+100w +solar +kit</t>
  </si>
  <si>
    <t>+camper +solar +kit</t>
  </si>
  <si>
    <t>+portable +solar +kit</t>
  </si>
  <si>
    <t>+home +solar +kits</t>
  </si>
  <si>
    <t>+solar +power +kits</t>
  </si>
  <si>
    <t>solar kit - max. conversions</t>
  </si>
  <si>
    <t>+100 +watt +monocrystalline +solar +panels</t>
  </si>
  <si>
    <t>+Off-grid +solar +panel</t>
  </si>
  <si>
    <t>+160 +watt +flexible +solar +panel</t>
  </si>
  <si>
    <t>+30 +watt +solar +panel</t>
  </si>
  <si>
    <t>+flexible +solar +panels</t>
  </si>
  <si>
    <t>+100 +watt +flexible +solar +panel</t>
  </si>
  <si>
    <t>+polycrystalline +solar +panel</t>
  </si>
  <si>
    <t>+12 +volt +solar +panel</t>
  </si>
  <si>
    <t>+Monocrystalline +solar +panel</t>
  </si>
  <si>
    <t>+50 +watt +solar +panel</t>
  </si>
  <si>
    <t>+thin +film +solar +panels</t>
  </si>
  <si>
    <t>+Marine +flexible +Solar +Panels</t>
  </si>
  <si>
    <t>+flexible +solar +panel</t>
  </si>
  <si>
    <t>solar panel - max conversions</t>
  </si>
  <si>
    <t>+100 +watt +suitcase +solar</t>
  </si>
  <si>
    <t>+12V +monocrystalline +panel</t>
  </si>
  <si>
    <t>+foldable +solar +panel</t>
  </si>
  <si>
    <t>+solar +charging +kit</t>
  </si>
  <si>
    <t>+Solar +briefcase</t>
  </si>
  <si>
    <t>+portable +solar +panels</t>
  </si>
  <si>
    <t>+folding +solar +panels</t>
  </si>
  <si>
    <t>suitcase - max conversions</t>
  </si>
  <si>
    <t>(not set)</t>
  </si>
  <si>
    <t>sealed agm deep cycle battery</t>
  </si>
  <si>
    <t>renolgy 12v 100ah gel battery</t>
  </si>
  <si>
    <t>agm solar batterise</t>
  </si>
  <si>
    <t>lifefime cycles flooded batteries</t>
  </si>
  <si>
    <t>solar rv battery maintainer</t>
  </si>
  <si>
    <t>solar 12v trickle charger</t>
  </si>
  <si>
    <t>2.4 watt solar battery maintainer</t>
  </si>
  <si>
    <t>110v trickle charger for solar 12v</t>
  </si>
  <si>
    <t>overcharge protection solar trickle charger</t>
  </si>
  <si>
    <t>renolgy</t>
  </si>
  <si>
    <t>renorgy</t>
  </si>
  <si>
    <t>renogu</t>
  </si>
  <si>
    <t>reongy</t>
  </si>
  <si>
    <t>rennogy</t>
  </si>
  <si>
    <t>ronegy</t>
  </si>
  <si>
    <t>renolgy rnd 20</t>
  </si>
  <si>
    <t>rhnogy</t>
  </si>
  <si>
    <t>mppt charge controller</t>
  </si>
  <si>
    <t>solar panel regulators</t>
  </si>
  <si>
    <t>24v pwm charge controller</t>
  </si>
  <si>
    <t>rv solar power controller</t>
  </si>
  <si>
    <t>solar chip regulator</t>
  </si>
  <si>
    <t>solar voltage regulator 12v</t>
  </si>
  <si>
    <t>best solar charge controller pwm</t>
  </si>
  <si>
    <t>hooking up solar controller outdoor rv</t>
  </si>
  <si>
    <t>mppt controller 40 vdc input</t>
  </si>
  <si>
    <t>mppt tracer3210an</t>
  </si>
  <si>
    <t>solar controller mppt power consumption rover</t>
  </si>
  <si>
    <t>solar panel voltage regulators</t>
  </si>
  <si>
    <t>rv inverter charger wiring diagram</t>
  </si>
  <si>
    <t>inverter charger for rv</t>
  </si>
  <si>
    <t>charger inverter pure sine black friday</t>
  </si>
  <si>
    <t>solar power inverter for home</t>
  </si>
  <si>
    <t>2000 watt pure sine wave inverter</t>
  </si>
  <si>
    <t>pure sine wave inverter</t>
  </si>
  <si>
    <t>pure sine wave invertor</t>
  </si>
  <si>
    <t>pure sine wave dc to ac inverters</t>
  </si>
  <si>
    <t>solar system power inverters</t>
  </si>
  <si>
    <t>2000w wagan pure line sine wave inverter</t>
  </si>
  <si>
    <t>350 watt pure sine wave inverter</t>
  </si>
  <si>
    <t>3500 watt inverter solar</t>
  </si>
  <si>
    <t>epever 1500w pure sine wave inverter</t>
  </si>
  <si>
    <t>100 ah lithium battery</t>
  </si>
  <si>
    <t>100ah lithium ion battery charger</t>
  </si>
  <si>
    <t>k2 energy k2b3v90eg lifepo4 3.2 v 90ah lithium iron phosphate battery</t>
  </si>
  <si>
    <t>rv lithium battery fuse panel</t>
  </si>
  <si>
    <t>van solar system with battery backup</t>
  </si>
  <si>
    <t>mounting kit for solar panel</t>
  </si>
  <si>
    <t>mounting brackets of solar pannels</t>
  </si>
  <si>
    <t>regony solar</t>
  </si>
  <si>
    <t>renogy solar</t>
  </si>
  <si>
    <t>solar panel self regulated rv</t>
  </si>
  <si>
    <t>renogy solar kits for rv</t>
  </si>
  <si>
    <t>solar panel van kit</t>
  </si>
  <si>
    <t>best rv solar panels</t>
  </si>
  <si>
    <t>rv solar panel kits</t>
  </si>
  <si>
    <t>solar systems for rv trailers</t>
  </si>
  <si>
    <t>solar power for rv's</t>
  </si>
  <si>
    <t>100w rv solar panel</t>
  </si>
  <si>
    <t>12v solar panel</t>
  </si>
  <si>
    <t>shopping - top performers - $100-$249.00</t>
  </si>
  <si>
    <t>agm deep cycle battery</t>
  </si>
  <si>
    <t>inverter pure sine wave</t>
  </si>
  <si>
    <t>shopping - top performers - $250-499.99</t>
  </si>
  <si>
    <t>best deep cycle batteries for solar panels</t>
  </si>
  <si>
    <t>solar battery recharging</t>
  </si>
  <si>
    <t>solar panels for house</t>
  </si>
  <si>
    <t>shopping | all</t>
  </si>
  <si>
    <t>1 2 amp solar battery charger</t>
  </si>
  <si>
    <t>solar panels for rv</t>
  </si>
  <si>
    <t>solar panels</t>
  </si>
  <si>
    <t>anl fuse</t>
  </si>
  <si>
    <t>pure sine inverter</t>
  </si>
  <si>
    <t>24 volt solar panel</t>
  </si>
  <si>
    <t>off grid batteries</t>
  </si>
  <si>
    <t>mc4 branch connector</t>
  </si>
  <si>
    <t>mc4 cable</t>
  </si>
  <si>
    <t>pure sine wave power inverter</t>
  </si>
  <si>
    <t>mc4 extension cable</t>
  </si>
  <si>
    <t>rv power adapter</t>
  </si>
  <si>
    <t>12v 7 ah battery</t>
  </si>
  <si>
    <t>5v solar panel</t>
  </si>
  <si>
    <t>solar flashlights</t>
  </si>
  <si>
    <t>solar charging panel</t>
  </si>
  <si>
    <t>solar controller for sale</t>
  </si>
  <si>
    <t>30 v to 12 v cord for camper</t>
  </si>
  <si>
    <t>portable rv solar kits</t>
  </si>
  <si>
    <t>portable solar panel system</t>
  </si>
  <si>
    <t>12 volt home lighting systems</t>
  </si>
  <si>
    <t>charge controller for 320 watt 30a solar panel</t>
  </si>
  <si>
    <t>diy portable solar panel phone</t>
  </si>
  <si>
    <t>install solar on my rv</t>
  </si>
  <si>
    <t>mc4 tools</t>
  </si>
  <si>
    <t>outdoor solar system</t>
  </si>
  <si>
    <t>pure sine 1000 watt inverter</t>
  </si>
  <si>
    <t>pv fuse holder</t>
  </si>
  <si>
    <t>raspberry pi solar panel</t>
  </si>
  <si>
    <t>solar cable mc4 10 awg</t>
  </si>
  <si>
    <t>solar charger backpack</t>
  </si>
  <si>
    <t>ultralight solar usb</t>
  </si>
  <si>
    <t>200 watt soler kit</t>
  </si>
  <si>
    <t>best buy mc4 unlocking tool</t>
  </si>
  <si>
    <t>emergency flashlight with solar power</t>
  </si>
  <si>
    <t>solar panel mc4 crimp on wiring terminal</t>
  </si>
  <si>
    <t>solar panel orbit mount</t>
  </si>
  <si>
    <t>spc020p solar panel</t>
  </si>
  <si>
    <t>renorgy portable power station</t>
  </si>
  <si>
    <t>rv solar kit</t>
  </si>
  <si>
    <t>solar panel kit with mounting</t>
  </si>
  <si>
    <t>solar energy kit</t>
  </si>
  <si>
    <t>12 volt solar panel</t>
  </si>
  <si>
    <t>monocrystalline solar panels</t>
  </si>
  <si>
    <t>thin film solar panels</t>
  </si>
  <si>
    <t>off grid solar panel kits</t>
  </si>
  <si>
    <t>mono or poly solar panels</t>
  </si>
  <si>
    <t>rng 100mb 100w eclipse solar panel</t>
  </si>
  <si>
    <t>lightweight waterproof solar panels</t>
  </si>
  <si>
    <t>portable solar panel</t>
  </si>
  <si>
    <t>folding solar panel reviews</t>
  </si>
  <si>
    <t>solar charging kit for rv</t>
  </si>
  <si>
    <t>renolgy solar suitcase</t>
  </si>
  <si>
    <t>portable solar panels camping</t>
  </si>
  <si>
    <t>Day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</si>
</sst>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"/>
  </numFmts>
  <fonts count="7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b/>
      <sz val="24"/>
      <name val="Arial"/>
    </font>
    <font>
      <b/>
      <sz val="10"/>
      <name val="Arial"/>
    </font>
    <font>
      <b/>
      <sz val="10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3" xfId="0" applyFont="1" applyBorder="1"/>
    <xf numFmtId="0" fontId="6" fillId="0" borderId="10" xfId="0" quotePrefix="1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right"/>
    </xf>
    <xf numFmtId="10" fontId="6" fillId="0" borderId="0" xfId="0" applyNumberFormat="1" applyFont="1"/>
    <xf numFmtId="0" fontId="6" fillId="0" borderId="10" xfId="0" applyFont="1" applyBorder="1"/>
    <xf numFmtId="3" fontId="6" fillId="0" borderId="0" xfId="0" applyNumberFormat="1" applyFont="1" applyAlignment="1">
      <alignment horizontal="right"/>
    </xf>
    <xf numFmtId="0" fontId="6" fillId="4" borderId="10" xfId="0" applyFont="1" applyFill="1" applyBorder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10" fontId="6" fillId="4" borderId="0" xfId="0" applyNumberFormat="1" applyFont="1" applyFill="1" applyAlignment="1">
      <alignment horizontal="right"/>
    </xf>
    <xf numFmtId="10" fontId="6" fillId="4" borderId="0" xfId="0" applyNumberFormat="1" applyFont="1" applyFill="1"/>
    <xf numFmtId="0" fontId="6" fillId="5" borderId="10" xfId="0" applyFont="1" applyFill="1" applyBorder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164" fontId="6" fillId="5" borderId="0" xfId="0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6" fillId="5" borderId="0" xfId="0" applyNumberFormat="1" applyFont="1" applyFill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8" xfId="0" applyFont="1" applyFill="1" applyBorder="1" applyAlignment="1">
      <alignment horizontal="right"/>
    </xf>
    <xf numFmtId="164" fontId="6" fillId="5" borderId="8" xfId="0" applyNumberFormat="1" applyFont="1" applyFill="1" applyBorder="1" applyAlignment="1">
      <alignment horizontal="right"/>
    </xf>
    <xf numFmtId="10" fontId="6" fillId="5" borderId="8" xfId="0" applyNumberFormat="1" applyFont="1" applyFill="1" applyBorder="1" applyAlignment="1">
      <alignment horizontal="right"/>
    </xf>
    <xf numFmtId="10" fontId="6" fillId="5" borderId="8" xfId="0" applyNumberFormat="1" applyFont="1" applyFill="1" applyBorder="1"/>
    <xf numFmtId="0" fontId="1" fillId="0" borderId="0" xfId="0" applyFont="1"/>
    <xf numFmtId="0" fontId="1" fillId="6" borderId="0" xfId="0" applyFont="1" applyFill="1"/>
    <xf numFmtId="1" fontId="1" fillId="6" borderId="0" xfId="0" applyNumberFormat="1" applyFont="1" applyFill="1"/>
    <xf numFmtId="10" fontId="2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10" fontId="5" fillId="0" borderId="2" xfId="0" applyNumberFormat="1" applyFont="1" applyBorder="1"/>
    <xf numFmtId="0" fontId="5" fillId="0" borderId="8" xfId="0" applyFont="1" applyBorder="1"/>
    <xf numFmtId="0" fontId="2" fillId="0" borderId="10" xfId="0" applyFont="1" applyBorder="1"/>
    <xf numFmtId="0" fontId="2" fillId="0" borderId="0" xfId="0" applyFont="1"/>
    <xf numFmtId="164" fontId="2" fillId="0" borderId="0" xfId="0" applyNumberFormat="1" applyFont="1"/>
    <xf numFmtId="0" fontId="2" fillId="0" borderId="11" xfId="0" applyFont="1" applyBorder="1"/>
    <xf numFmtId="3" fontId="2" fillId="0" borderId="0" xfId="0" applyNumberFormat="1" applyFont="1"/>
    <xf numFmtId="164" fontId="2" fillId="0" borderId="8" xfId="0" applyNumberFormat="1" applyFont="1" applyBorder="1"/>
    <xf numFmtId="10" fontId="2" fillId="0" borderId="8" xfId="0" applyNumberFormat="1" applyFont="1" applyBorder="1"/>
    <xf numFmtId="0" fontId="1" fillId="0" borderId="10" xfId="0" applyFont="1" applyBorder="1"/>
    <xf numFmtId="164" fontId="1" fillId="0" borderId="0" xfId="0" applyNumberFormat="1" applyFont="1"/>
    <xf numFmtId="10" fontId="1" fillId="0" borderId="0" xfId="0" applyNumberFormat="1" applyFont="1"/>
    <xf numFmtId="0" fontId="1" fillId="0" borderId="7" xfId="0" applyFont="1" applyBorder="1"/>
    <xf numFmtId="0" fontId="1" fillId="0" borderId="8" xfId="0" applyFont="1" applyBorder="1"/>
    <xf numFmtId="164" fontId="1" fillId="0" borderId="8" xfId="0" applyNumberFormat="1" applyFont="1" applyBorder="1"/>
    <xf numFmtId="10" fontId="1" fillId="0" borderId="8" xfId="0" applyNumberFormat="1" applyFont="1" applyBorder="1"/>
    <xf numFmtId="165" fontId="2" fillId="0" borderId="0" xfId="0" applyNumberFormat="1" applyFont="1"/>
    <xf numFmtId="0" fontId="4" fillId="0" borderId="8" xfId="0" applyFont="1" applyBorder="1"/>
    <xf numFmtId="0" fontId="6" fillId="5" borderId="0" xfId="0" quotePrefix="1" applyFont="1" applyFill="1"/>
    <xf numFmtId="0" fontId="6" fillId="5" borderId="8" xfId="0" quotePrefix="1" applyFont="1" applyFill="1" applyBorder="1"/>
    <xf numFmtId="0" fontId="6" fillId="0" borderId="0" xfId="0" quotePrefix="1" applyFont="1"/>
    <xf numFmtId="0" fontId="6" fillId="0" borderId="8" xfId="0" quotePrefix="1" applyFont="1" applyBorder="1"/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0" fontId="6" fillId="0" borderId="8" xfId="0" applyNumberFormat="1" applyFont="1" applyBorder="1" applyAlignment="1">
      <alignment horizontal="right"/>
    </xf>
    <xf numFmtId="10" fontId="6" fillId="0" borderId="8" xfId="0" applyNumberFormat="1" applyFont="1" applyBorder="1"/>
    <xf numFmtId="3" fontId="6" fillId="0" borderId="8" xfId="0" applyNumberFormat="1" applyFont="1" applyBorder="1" applyAlignment="1">
      <alignment horizontal="right"/>
    </xf>
    <xf numFmtId="0" fontId="6" fillId="4" borderId="8" xfId="0" quotePrefix="1" applyFont="1" applyFill="1" applyBorder="1"/>
    <xf numFmtId="0" fontId="6" fillId="4" borderId="8" xfId="0" applyFont="1" applyFill="1" applyBorder="1"/>
    <xf numFmtId="0" fontId="6" fillId="4" borderId="8" xfId="0" applyFont="1" applyFill="1" applyBorder="1" applyAlignment="1">
      <alignment horizontal="right"/>
    </xf>
    <xf numFmtId="164" fontId="6" fillId="4" borderId="8" xfId="0" applyNumberFormat="1" applyFont="1" applyFill="1" applyBorder="1" applyAlignment="1">
      <alignment horizontal="right"/>
    </xf>
    <xf numFmtId="10" fontId="6" fillId="4" borderId="8" xfId="0" applyNumberFormat="1" applyFont="1" applyFill="1" applyBorder="1" applyAlignment="1">
      <alignment horizontal="right"/>
    </xf>
    <xf numFmtId="10" fontId="6" fillId="4" borderId="8" xfId="0" applyNumberFormat="1" applyFont="1" applyFill="1" applyBorder="1"/>
    <xf numFmtId="0" fontId="6" fillId="4" borderId="0" xfId="0" quotePrefix="1" applyFont="1" applyFill="1"/>
    <xf numFmtId="165" fontId="6" fillId="0" borderId="0" xfId="0" applyNumberFormat="1" applyFont="1" applyAlignment="1">
      <alignment horizontal="right"/>
    </xf>
    <xf numFmtId="10" fontId="5" fillId="0" borderId="8" xfId="0" applyNumberFormat="1" applyFont="1" applyBorder="1"/>
    <xf numFmtId="3" fontId="2" fillId="0" borderId="8" xfId="0" applyNumberFormat="1" applyFont="1" applyBorder="1"/>
    <xf numFmtId="164" fontId="2" fillId="0" borderId="5" xfId="0" applyNumberFormat="1" applyFont="1" applyBorder="1"/>
    <xf numFmtId="10" fontId="2" fillId="0" borderId="5" xfId="0" applyNumberFormat="1" applyFont="1" applyBorder="1"/>
    <xf numFmtId="164" fontId="3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3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1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" fontId="3" fillId="0" borderId="4" xfId="0" applyNumberFormat="1" applyFont="1" applyBorder="1" applyAlignment="1">
      <alignment horizontal="center"/>
    </xf>
  </cellXfs>
  <cellStyles count="1">
    <cellStyle name="Normalny" xfId="0" builtinId="0"/>
  </cellStyles>
  <dxfs count="8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5"/>
  <sheetViews>
    <sheetView workbookViewId="0">
      <selection sqref="A1:C1"/>
    </sheetView>
  </sheetViews>
  <sheetFormatPr defaultColWidth="12.6328125" defaultRowHeight="15.75" customHeight="1" x14ac:dyDescent="0.25"/>
  <sheetData>
    <row r="1" spans="1:7" x14ac:dyDescent="0.35">
      <c r="A1" s="91" t="s">
        <v>0</v>
      </c>
      <c r="B1" s="87"/>
      <c r="C1" s="88"/>
      <c r="E1" s="91" t="s">
        <v>1</v>
      </c>
      <c r="F1" s="87"/>
      <c r="G1" s="88"/>
    </row>
    <row r="2" spans="1:7" ht="15.75" customHeight="1" x14ac:dyDescent="0.25">
      <c r="A2" s="90">
        <f>'Best Performing Keywords'!H82</f>
        <v>0</v>
      </c>
      <c r="B2" s="81"/>
      <c r="C2" s="82"/>
      <c r="E2" s="89">
        <f>'Best Performing Keywords'!K83</f>
        <v>0</v>
      </c>
      <c r="F2" s="81"/>
      <c r="G2" s="82"/>
    </row>
    <row r="3" spans="1:7" ht="15.75" customHeight="1" x14ac:dyDescent="0.25">
      <c r="A3" s="83"/>
      <c r="B3" s="84"/>
      <c r="C3" s="85"/>
      <c r="E3" s="83"/>
      <c r="F3" s="84"/>
      <c r="G3" s="85"/>
    </row>
    <row r="5" spans="1:7" x14ac:dyDescent="0.35">
      <c r="A5" s="91" t="s">
        <v>2</v>
      </c>
      <c r="B5" s="87"/>
      <c r="C5" s="88"/>
      <c r="E5" s="91" t="s">
        <v>3</v>
      </c>
      <c r="F5" s="87"/>
      <c r="G5" s="88"/>
    </row>
    <row r="6" spans="1:7" ht="15.75" customHeight="1" x14ac:dyDescent="0.25">
      <c r="A6" s="80">
        <f>'Best Performing Keywords'!J82</f>
        <v>0</v>
      </c>
      <c r="B6" s="81"/>
      <c r="C6" s="82"/>
      <c r="E6" s="92">
        <f>'Best Performing Keywords'!L82</f>
        <v>0</v>
      </c>
      <c r="F6" s="81"/>
      <c r="G6" s="82"/>
    </row>
    <row r="7" spans="1:7" ht="15.75" customHeight="1" x14ac:dyDescent="0.25">
      <c r="A7" s="83"/>
      <c r="B7" s="84"/>
      <c r="C7" s="85"/>
      <c r="E7" s="83"/>
      <c r="F7" s="84"/>
      <c r="G7" s="85"/>
    </row>
    <row r="9" spans="1:7" x14ac:dyDescent="0.35">
      <c r="A9" s="86" t="s">
        <v>4</v>
      </c>
      <c r="B9" s="87"/>
      <c r="C9" s="88"/>
      <c r="E9" s="86" t="s">
        <v>5</v>
      </c>
      <c r="F9" s="87"/>
      <c r="G9" s="88"/>
    </row>
    <row r="10" spans="1:7" ht="15.75" customHeight="1" x14ac:dyDescent="0.25">
      <c r="A10" s="89">
        <f>'Best Performing Search Queries'!H34</f>
        <v>0.10166000000000001</v>
      </c>
      <c r="B10" s="81"/>
      <c r="C10" s="82"/>
      <c r="E10" s="89">
        <f>'Best Performing Search Queries'!K35</f>
        <v>1.3338928441730638</v>
      </c>
      <c r="F10" s="81"/>
      <c r="G10" s="82"/>
    </row>
    <row r="11" spans="1:7" ht="15.75" customHeight="1" x14ac:dyDescent="0.25">
      <c r="A11" s="83"/>
      <c r="B11" s="84"/>
      <c r="C11" s="85"/>
      <c r="E11" s="83"/>
      <c r="F11" s="84"/>
      <c r="G11" s="85"/>
    </row>
    <row r="13" spans="1:7" x14ac:dyDescent="0.35">
      <c r="A13" s="86" t="s">
        <v>6</v>
      </c>
      <c r="B13" s="87"/>
      <c r="C13" s="88"/>
      <c r="E13" s="86" t="s">
        <v>7</v>
      </c>
      <c r="F13" s="87"/>
      <c r="G13" s="88"/>
    </row>
    <row r="14" spans="1:7" ht="15.75" customHeight="1" x14ac:dyDescent="0.25">
      <c r="A14" s="80">
        <f>'Best Performing Search Queries'!J34</f>
        <v>842.35866666666664</v>
      </c>
      <c r="B14" s="81"/>
      <c r="C14" s="82"/>
      <c r="E14" s="90">
        <f>'Best Performing Search Queries'!L34</f>
        <v>4</v>
      </c>
      <c r="F14" s="81"/>
      <c r="G14" s="82"/>
    </row>
    <row r="15" spans="1:7" ht="15.75" customHeight="1" x14ac:dyDescent="0.25">
      <c r="A15" s="83"/>
      <c r="B15" s="84"/>
      <c r="C15" s="85"/>
      <c r="E15" s="83"/>
      <c r="F15" s="84"/>
      <c r="G15" s="85"/>
    </row>
  </sheetData>
  <mergeCells count="16">
    <mergeCell ref="E9:G9"/>
    <mergeCell ref="E10:G11"/>
    <mergeCell ref="E13:G13"/>
    <mergeCell ref="E14:G15"/>
    <mergeCell ref="A1:C1"/>
    <mergeCell ref="E1:G1"/>
    <mergeCell ref="A2:C3"/>
    <mergeCell ref="E2:G3"/>
    <mergeCell ref="A5:C5"/>
    <mergeCell ref="E5:G5"/>
    <mergeCell ref="E6:G7"/>
    <mergeCell ref="A6:C7"/>
    <mergeCell ref="A9:C9"/>
    <mergeCell ref="A10:C11"/>
    <mergeCell ref="A13:C13"/>
    <mergeCell ref="A14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83"/>
  <sheetViews>
    <sheetView tabSelected="1" workbookViewId="0"/>
  </sheetViews>
  <sheetFormatPr defaultColWidth="12.6328125" defaultRowHeight="15.75" customHeight="1" x14ac:dyDescent="0.25"/>
  <cols>
    <col min="1" max="1" width="32.90625" customWidth="1"/>
    <col min="8" max="8" width="12.90625" customWidth="1"/>
    <col min="12" max="12" width="14.6328125" customWidth="1"/>
  </cols>
  <sheetData>
    <row r="1" spans="1:26" ht="15.75" customHeight="1" x14ac:dyDescent="0.3">
      <c r="A1" s="5" t="s">
        <v>8</v>
      </c>
      <c r="B1" s="6" t="s">
        <v>9</v>
      </c>
      <c r="C1" s="6" t="s">
        <v>10</v>
      </c>
      <c r="D1" s="6" t="s">
        <v>11</v>
      </c>
      <c r="E1" s="6" t="s">
        <v>12</v>
      </c>
      <c r="F1" s="6" t="s">
        <v>13</v>
      </c>
      <c r="G1" s="6" t="s">
        <v>14</v>
      </c>
      <c r="H1" s="6" t="s">
        <v>15</v>
      </c>
      <c r="I1" s="6" t="s">
        <v>16</v>
      </c>
      <c r="J1" s="6" t="s">
        <v>17</v>
      </c>
      <c r="K1" s="6" t="s">
        <v>18</v>
      </c>
      <c r="L1" s="7" t="s">
        <v>19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8" t="s">
        <v>20</v>
      </c>
      <c r="B2" s="9" t="s">
        <v>21</v>
      </c>
      <c r="C2" s="10">
        <v>39</v>
      </c>
      <c r="D2" s="11">
        <v>90.93</v>
      </c>
      <c r="E2" s="11">
        <v>2.33</v>
      </c>
      <c r="F2" s="10">
        <v>34</v>
      </c>
      <c r="G2" s="10">
        <v>44</v>
      </c>
      <c r="H2" s="12">
        <v>2.2700000000000001E-2</v>
      </c>
      <c r="I2" s="10">
        <v>1</v>
      </c>
      <c r="J2" s="11">
        <v>1155.8699999999999</v>
      </c>
      <c r="K2" s="13">
        <f t="shared" ref="K2:K11" si="0">J2/D2</f>
        <v>12.711646321346088</v>
      </c>
      <c r="L2" s="10">
        <f t="shared" ref="L2:L11" si="1">LEN(A2)-LEN(SUBSTITUTE(A2," ",""))+1</f>
        <v>3</v>
      </c>
    </row>
    <row r="3" spans="1:26" ht="15.75" customHeight="1" x14ac:dyDescent="0.25">
      <c r="A3" s="8" t="s">
        <v>22</v>
      </c>
      <c r="B3" s="9" t="s">
        <v>21</v>
      </c>
      <c r="C3" s="10">
        <v>18</v>
      </c>
      <c r="D3" s="11">
        <v>31.82</v>
      </c>
      <c r="E3" s="11">
        <v>1.77</v>
      </c>
      <c r="F3" s="10">
        <v>16</v>
      </c>
      <c r="G3" s="10">
        <v>30</v>
      </c>
      <c r="H3" s="12">
        <v>3.3300000000000003E-2</v>
      </c>
      <c r="I3" s="10">
        <v>1</v>
      </c>
      <c r="J3" s="11">
        <v>303.99</v>
      </c>
      <c r="K3" s="13">
        <f t="shared" si="0"/>
        <v>9.5534255185417987</v>
      </c>
      <c r="L3" s="10">
        <f t="shared" si="1"/>
        <v>3</v>
      </c>
    </row>
    <row r="4" spans="1:26" ht="15.75" customHeight="1" x14ac:dyDescent="0.25">
      <c r="A4" s="14" t="s">
        <v>23</v>
      </c>
      <c r="B4" s="9" t="s">
        <v>21</v>
      </c>
      <c r="C4" s="10">
        <v>606</v>
      </c>
      <c r="D4" s="11">
        <v>1026.0999999999999</v>
      </c>
      <c r="E4" s="11">
        <v>1.69</v>
      </c>
      <c r="F4" s="10">
        <v>494</v>
      </c>
      <c r="G4" s="10">
        <v>773</v>
      </c>
      <c r="H4" s="12">
        <v>1.1599999999999999E-2</v>
      </c>
      <c r="I4" s="10">
        <v>9</v>
      </c>
      <c r="J4" s="11">
        <v>6059.97</v>
      </c>
      <c r="K4" s="13">
        <f t="shared" si="0"/>
        <v>5.9058278920183227</v>
      </c>
      <c r="L4" s="10">
        <f t="shared" si="1"/>
        <v>3</v>
      </c>
    </row>
    <row r="5" spans="1:26" ht="15.75" customHeight="1" x14ac:dyDescent="0.25">
      <c r="A5" s="14" t="s">
        <v>24</v>
      </c>
      <c r="B5" s="9" t="s">
        <v>21</v>
      </c>
      <c r="C5" s="10">
        <v>868</v>
      </c>
      <c r="D5" s="11">
        <v>1089.71</v>
      </c>
      <c r="E5" s="11">
        <v>1.26</v>
      </c>
      <c r="F5" s="10">
        <v>726</v>
      </c>
      <c r="G5" s="10">
        <v>961</v>
      </c>
      <c r="H5" s="12">
        <v>1.35E-2</v>
      </c>
      <c r="I5" s="10">
        <v>13</v>
      </c>
      <c r="J5" s="11">
        <v>4466.66</v>
      </c>
      <c r="K5" s="13">
        <f t="shared" si="0"/>
        <v>4.0989437556781159</v>
      </c>
      <c r="L5" s="10">
        <f t="shared" si="1"/>
        <v>3</v>
      </c>
    </row>
    <row r="6" spans="1:26" ht="15.75" customHeight="1" x14ac:dyDescent="0.25">
      <c r="A6" s="8" t="s">
        <v>25</v>
      </c>
      <c r="B6" s="9" t="s">
        <v>21</v>
      </c>
      <c r="C6" s="10">
        <v>59</v>
      </c>
      <c r="D6" s="11">
        <v>95.46</v>
      </c>
      <c r="E6" s="11">
        <v>1.62</v>
      </c>
      <c r="F6" s="10">
        <v>55</v>
      </c>
      <c r="G6" s="10">
        <v>69</v>
      </c>
      <c r="H6" s="12">
        <v>1.4500000000000001E-2</v>
      </c>
      <c r="I6" s="10">
        <v>1</v>
      </c>
      <c r="J6" s="11">
        <v>380.07</v>
      </c>
      <c r="K6" s="13">
        <f t="shared" si="0"/>
        <v>3.9814582023884353</v>
      </c>
      <c r="L6" s="10">
        <f t="shared" si="1"/>
        <v>3</v>
      </c>
    </row>
    <row r="7" spans="1:26" ht="15.75" customHeight="1" x14ac:dyDescent="0.25">
      <c r="A7" s="14" t="s">
        <v>26</v>
      </c>
      <c r="B7" s="9" t="s">
        <v>21</v>
      </c>
      <c r="C7" s="10">
        <v>235</v>
      </c>
      <c r="D7" s="11">
        <v>252.62</v>
      </c>
      <c r="E7" s="11">
        <v>1.07</v>
      </c>
      <c r="F7" s="10">
        <v>198</v>
      </c>
      <c r="G7" s="10">
        <v>267</v>
      </c>
      <c r="H7" s="12">
        <v>1.8700000000000001E-2</v>
      </c>
      <c r="I7" s="10">
        <v>5</v>
      </c>
      <c r="J7" s="11">
        <v>950.69</v>
      </c>
      <c r="K7" s="13">
        <f t="shared" si="0"/>
        <v>3.7633204021851001</v>
      </c>
      <c r="L7" s="10">
        <f t="shared" si="1"/>
        <v>3</v>
      </c>
    </row>
    <row r="8" spans="1:26" ht="15.75" customHeight="1" x14ac:dyDescent="0.25">
      <c r="A8" s="8" t="s">
        <v>27</v>
      </c>
      <c r="B8" s="9" t="s">
        <v>21</v>
      </c>
      <c r="C8" s="10">
        <v>65</v>
      </c>
      <c r="D8" s="11">
        <v>92.96</v>
      </c>
      <c r="E8" s="11">
        <v>1.43</v>
      </c>
      <c r="F8" s="10">
        <v>65</v>
      </c>
      <c r="G8" s="10">
        <v>89</v>
      </c>
      <c r="H8" s="12">
        <v>1.12E-2</v>
      </c>
      <c r="I8" s="10">
        <v>1</v>
      </c>
      <c r="J8" s="11">
        <v>279.99</v>
      </c>
      <c r="K8" s="13">
        <f t="shared" si="0"/>
        <v>3.0119406196213427</v>
      </c>
      <c r="L8" s="10">
        <f t="shared" si="1"/>
        <v>4</v>
      </c>
    </row>
    <row r="9" spans="1:26" ht="15.75" customHeight="1" x14ac:dyDescent="0.25">
      <c r="A9" s="8" t="s">
        <v>28</v>
      </c>
      <c r="B9" s="9" t="s">
        <v>21</v>
      </c>
      <c r="C9" s="10">
        <v>330</v>
      </c>
      <c r="D9" s="11">
        <v>512.09</v>
      </c>
      <c r="E9" s="11">
        <v>1.55</v>
      </c>
      <c r="F9" s="10">
        <v>276</v>
      </c>
      <c r="G9" s="10">
        <v>362</v>
      </c>
      <c r="H9" s="12">
        <v>1.0999999999999999E-2</v>
      </c>
      <c r="I9" s="10">
        <v>4</v>
      </c>
      <c r="J9" s="11">
        <v>1021.48</v>
      </c>
      <c r="K9" s="13">
        <f t="shared" si="0"/>
        <v>1.9947274893085198</v>
      </c>
      <c r="L9" s="10">
        <f t="shared" si="1"/>
        <v>3</v>
      </c>
    </row>
    <row r="10" spans="1:26" ht="15.75" customHeight="1" x14ac:dyDescent="0.25">
      <c r="A10" s="8" t="s">
        <v>29</v>
      </c>
      <c r="B10" s="9" t="s">
        <v>21</v>
      </c>
      <c r="C10" s="10">
        <v>564</v>
      </c>
      <c r="D10" s="11">
        <v>790.77</v>
      </c>
      <c r="E10" s="11">
        <v>1.4</v>
      </c>
      <c r="F10" s="10">
        <v>449</v>
      </c>
      <c r="G10" s="10">
        <v>659</v>
      </c>
      <c r="H10" s="12">
        <v>4.5999999999999999E-3</v>
      </c>
      <c r="I10" s="10">
        <v>3</v>
      </c>
      <c r="J10" s="11">
        <v>1190.22</v>
      </c>
      <c r="K10" s="13">
        <f t="shared" si="0"/>
        <v>1.5051405592017908</v>
      </c>
      <c r="L10" s="10">
        <f t="shared" si="1"/>
        <v>4</v>
      </c>
    </row>
    <row r="11" spans="1:26" ht="15.75" customHeight="1" x14ac:dyDescent="0.25">
      <c r="A11" s="8" t="s">
        <v>30</v>
      </c>
      <c r="B11" s="9" t="s">
        <v>31</v>
      </c>
      <c r="C11" s="10">
        <v>107</v>
      </c>
      <c r="D11" s="11">
        <v>198.3</v>
      </c>
      <c r="E11" s="11">
        <v>1.85</v>
      </c>
      <c r="F11" s="10">
        <v>93</v>
      </c>
      <c r="G11" s="10">
        <v>144</v>
      </c>
      <c r="H11" s="12">
        <v>6.8999999999999999E-3</v>
      </c>
      <c r="I11" s="10">
        <v>1</v>
      </c>
      <c r="J11" s="11">
        <v>1655.99</v>
      </c>
      <c r="K11" s="13">
        <f t="shared" si="0"/>
        <v>8.3509329299041859</v>
      </c>
      <c r="L11" s="10">
        <f t="shared" si="1"/>
        <v>3</v>
      </c>
    </row>
    <row r="12" spans="1:26" ht="15.75" customHeight="1" x14ac:dyDescent="0.25">
      <c r="A12" s="14"/>
      <c r="B12" s="9"/>
      <c r="C12" s="10"/>
      <c r="D12" s="11"/>
      <c r="E12" s="11"/>
      <c r="F12" s="10"/>
      <c r="G12" s="10"/>
      <c r="H12" s="12"/>
      <c r="I12" s="10"/>
      <c r="J12" s="11"/>
      <c r="K12" s="13"/>
      <c r="L12" s="10"/>
    </row>
    <row r="13" spans="1:26" ht="15.75" customHeight="1" x14ac:dyDescent="0.25">
      <c r="A13" s="14"/>
      <c r="B13" s="9"/>
      <c r="C13" s="10"/>
      <c r="D13" s="11"/>
      <c r="E13" s="11"/>
      <c r="F13" s="10"/>
      <c r="G13" s="10"/>
      <c r="H13" s="12"/>
      <c r="I13" s="10"/>
      <c r="J13" s="11"/>
      <c r="K13" s="13"/>
      <c r="L13" s="10"/>
    </row>
    <row r="14" spans="1:26" ht="15.75" customHeight="1" x14ac:dyDescent="0.25">
      <c r="A14" s="14"/>
      <c r="B14" s="9"/>
      <c r="C14" s="10"/>
      <c r="D14" s="11"/>
      <c r="E14" s="11"/>
      <c r="F14" s="10"/>
      <c r="G14" s="10"/>
      <c r="H14" s="12"/>
      <c r="I14" s="10"/>
      <c r="J14" s="11"/>
      <c r="K14" s="13"/>
      <c r="L14" s="10"/>
    </row>
    <row r="15" spans="1:26" ht="15.75" customHeight="1" x14ac:dyDescent="0.25">
      <c r="A15" s="14"/>
      <c r="B15" s="9"/>
      <c r="C15" s="10"/>
      <c r="D15" s="11"/>
      <c r="E15" s="11"/>
      <c r="F15" s="10"/>
      <c r="G15" s="10"/>
      <c r="H15" s="12"/>
      <c r="I15" s="10"/>
      <c r="J15" s="11"/>
      <c r="K15" s="13"/>
      <c r="L15" s="10"/>
    </row>
    <row r="16" spans="1:26" ht="15.75" customHeight="1" x14ac:dyDescent="0.25">
      <c r="A16" s="14"/>
      <c r="B16" s="9"/>
      <c r="C16" s="10"/>
      <c r="D16" s="11"/>
      <c r="E16" s="11"/>
      <c r="F16" s="10"/>
      <c r="G16" s="10"/>
      <c r="H16" s="12"/>
      <c r="I16" s="10"/>
      <c r="J16" s="11"/>
      <c r="K16" s="13"/>
      <c r="L16" s="10"/>
    </row>
    <row r="17" spans="1:12" ht="15.75" customHeight="1" x14ac:dyDescent="0.25">
      <c r="A17" s="14"/>
      <c r="B17" s="9"/>
      <c r="C17" s="10"/>
      <c r="D17" s="11"/>
      <c r="E17" s="11"/>
      <c r="F17" s="10"/>
      <c r="G17" s="10"/>
      <c r="H17" s="12"/>
      <c r="I17" s="10"/>
      <c r="J17" s="11"/>
      <c r="K17" s="13"/>
      <c r="L17" s="10"/>
    </row>
    <row r="18" spans="1:12" ht="15.75" customHeight="1" x14ac:dyDescent="0.25">
      <c r="A18" s="14"/>
      <c r="B18" s="9"/>
      <c r="C18" s="10"/>
      <c r="D18" s="11"/>
      <c r="E18" s="11"/>
      <c r="F18" s="10"/>
      <c r="G18" s="10"/>
      <c r="H18" s="12"/>
      <c r="I18" s="10"/>
      <c r="J18" s="11"/>
      <c r="K18" s="13"/>
      <c r="L18" s="10"/>
    </row>
    <row r="19" spans="1:12" ht="15.75" customHeight="1" x14ac:dyDescent="0.25">
      <c r="A19" s="14"/>
      <c r="B19" s="9"/>
      <c r="C19" s="15"/>
      <c r="D19" s="11"/>
      <c r="E19" s="11"/>
      <c r="F19" s="15"/>
      <c r="G19" s="15"/>
      <c r="H19" s="12"/>
      <c r="I19" s="10"/>
      <c r="J19" s="11"/>
      <c r="K19" s="13"/>
      <c r="L19" s="10"/>
    </row>
    <row r="20" spans="1:12" ht="15.75" customHeight="1" x14ac:dyDescent="0.25">
      <c r="A20" s="14"/>
      <c r="B20" s="9"/>
      <c r="C20" s="15"/>
      <c r="D20" s="11"/>
      <c r="E20" s="11"/>
      <c r="F20" s="15"/>
      <c r="G20" s="15"/>
      <c r="H20" s="12"/>
      <c r="I20" s="10"/>
      <c r="J20" s="11"/>
      <c r="K20" s="13"/>
      <c r="L20" s="10"/>
    </row>
    <row r="21" spans="1:12" ht="15.75" customHeight="1" x14ac:dyDescent="0.25">
      <c r="A21" s="14"/>
      <c r="B21" s="9"/>
      <c r="C21" s="10"/>
      <c r="D21" s="11"/>
      <c r="E21" s="11"/>
      <c r="F21" s="10"/>
      <c r="G21" s="10"/>
      <c r="H21" s="12"/>
      <c r="I21" s="10"/>
      <c r="J21" s="11"/>
      <c r="K21" s="13"/>
      <c r="L21" s="10"/>
    </row>
    <row r="22" spans="1:12" ht="12.5" x14ac:dyDescent="0.25">
      <c r="A22" s="14"/>
      <c r="B22" s="9"/>
      <c r="C22" s="10"/>
      <c r="D22" s="11"/>
      <c r="E22" s="11"/>
      <c r="F22" s="10"/>
      <c r="G22" s="10"/>
      <c r="H22" s="12"/>
      <c r="I22" s="10"/>
      <c r="J22" s="11"/>
      <c r="K22" s="13"/>
      <c r="L22" s="10"/>
    </row>
    <row r="23" spans="1:12" ht="12.5" x14ac:dyDescent="0.25">
      <c r="A23" s="14"/>
      <c r="B23" s="9"/>
      <c r="C23" s="10"/>
      <c r="D23" s="11"/>
      <c r="E23" s="11"/>
      <c r="F23" s="10"/>
      <c r="G23" s="10"/>
      <c r="H23" s="12"/>
      <c r="I23" s="10"/>
      <c r="J23" s="11"/>
      <c r="K23" s="13"/>
      <c r="L23" s="10"/>
    </row>
    <row r="24" spans="1:12" ht="12.5" x14ac:dyDescent="0.25">
      <c r="A24" s="14"/>
      <c r="B24" s="9"/>
      <c r="C24" s="10"/>
      <c r="D24" s="11"/>
      <c r="E24" s="11"/>
      <c r="F24" s="10"/>
      <c r="G24" s="10"/>
      <c r="H24" s="12"/>
      <c r="I24" s="10"/>
      <c r="J24" s="11"/>
      <c r="K24" s="13"/>
      <c r="L24" s="10"/>
    </row>
    <row r="25" spans="1:12" ht="12.5" x14ac:dyDescent="0.25">
      <c r="A25" s="14"/>
      <c r="B25" s="9"/>
      <c r="C25" s="10"/>
      <c r="D25" s="11"/>
      <c r="E25" s="11"/>
      <c r="F25" s="10"/>
      <c r="G25" s="10"/>
      <c r="H25" s="12"/>
      <c r="I25" s="10"/>
      <c r="J25" s="11"/>
      <c r="K25" s="13"/>
      <c r="L25" s="10"/>
    </row>
    <row r="26" spans="1:12" ht="12.5" x14ac:dyDescent="0.25">
      <c r="A26" s="14"/>
      <c r="B26" s="9"/>
      <c r="C26" s="10"/>
      <c r="D26" s="11"/>
      <c r="E26" s="11"/>
      <c r="F26" s="10"/>
      <c r="G26" s="10"/>
      <c r="H26" s="12"/>
      <c r="I26" s="10"/>
      <c r="J26" s="11"/>
      <c r="K26" s="13"/>
      <c r="L26" s="10"/>
    </row>
    <row r="27" spans="1:12" ht="12.5" x14ac:dyDescent="0.25">
      <c r="A27" s="14"/>
      <c r="B27" s="9"/>
      <c r="C27" s="10"/>
      <c r="D27" s="11"/>
      <c r="E27" s="11"/>
      <c r="F27" s="10"/>
      <c r="G27" s="10"/>
      <c r="H27" s="12"/>
      <c r="I27" s="10"/>
      <c r="J27" s="11"/>
      <c r="K27" s="13"/>
      <c r="L27" s="10"/>
    </row>
    <row r="28" spans="1:12" ht="12.5" x14ac:dyDescent="0.25">
      <c r="A28" s="14"/>
      <c r="B28" s="9"/>
      <c r="C28" s="10"/>
      <c r="D28" s="11"/>
      <c r="E28" s="11"/>
      <c r="F28" s="10"/>
      <c r="G28" s="10"/>
      <c r="H28" s="12"/>
      <c r="I28" s="10"/>
      <c r="J28" s="11"/>
      <c r="K28" s="13"/>
      <c r="L28" s="10"/>
    </row>
    <row r="29" spans="1:12" ht="12.5" x14ac:dyDescent="0.25">
      <c r="A29" s="14"/>
      <c r="B29" s="9"/>
      <c r="C29" s="10"/>
      <c r="D29" s="11"/>
      <c r="E29" s="11"/>
      <c r="F29" s="10"/>
      <c r="G29" s="10"/>
      <c r="H29" s="12"/>
      <c r="I29" s="10"/>
      <c r="J29" s="11"/>
      <c r="K29" s="13"/>
      <c r="L29" s="10"/>
    </row>
    <row r="30" spans="1:12" ht="12.5" x14ac:dyDescent="0.25">
      <c r="A30" s="14"/>
      <c r="B30" s="9"/>
      <c r="C30" s="10"/>
      <c r="D30" s="11"/>
      <c r="E30" s="11"/>
      <c r="F30" s="10"/>
      <c r="G30" s="10"/>
      <c r="H30" s="12"/>
      <c r="I30" s="10"/>
      <c r="J30" s="11"/>
      <c r="K30" s="13"/>
      <c r="L30" s="10"/>
    </row>
    <row r="31" spans="1:12" ht="12.5" x14ac:dyDescent="0.25">
      <c r="A31" s="14"/>
      <c r="B31" s="9"/>
      <c r="C31" s="10"/>
      <c r="D31" s="11"/>
      <c r="E31" s="11"/>
      <c r="F31" s="10"/>
      <c r="G31" s="10"/>
      <c r="H31" s="12"/>
      <c r="I31" s="10"/>
      <c r="J31" s="11"/>
      <c r="K31" s="13"/>
      <c r="L31" s="10"/>
    </row>
    <row r="32" spans="1:12" ht="12.5" x14ac:dyDescent="0.25">
      <c r="A32" s="14"/>
      <c r="B32" s="9"/>
      <c r="C32" s="10"/>
      <c r="D32" s="11"/>
      <c r="E32" s="11"/>
      <c r="F32" s="10"/>
      <c r="G32" s="10"/>
      <c r="H32" s="12"/>
      <c r="I32" s="10"/>
      <c r="J32" s="11"/>
      <c r="K32" s="13"/>
      <c r="L32" s="10"/>
    </row>
    <row r="33" spans="1:12" ht="12.5" x14ac:dyDescent="0.25">
      <c r="A33" s="14"/>
      <c r="B33" s="9"/>
      <c r="C33" s="15"/>
      <c r="D33" s="11"/>
      <c r="E33" s="11"/>
      <c r="F33" s="15"/>
      <c r="G33" s="15"/>
      <c r="H33" s="12"/>
      <c r="I33" s="10"/>
      <c r="J33" s="11"/>
      <c r="K33" s="13"/>
      <c r="L33" s="10"/>
    </row>
    <row r="34" spans="1:12" ht="12.5" x14ac:dyDescent="0.25">
      <c r="A34" s="14"/>
      <c r="B34" s="9"/>
      <c r="C34" s="10"/>
      <c r="D34" s="11"/>
      <c r="E34" s="11"/>
      <c r="F34" s="10"/>
      <c r="G34" s="10"/>
      <c r="H34" s="12"/>
      <c r="I34" s="10"/>
      <c r="J34" s="11"/>
      <c r="K34" s="13"/>
      <c r="L34" s="10"/>
    </row>
    <row r="35" spans="1:12" ht="12.5" x14ac:dyDescent="0.25">
      <c r="A35" s="16"/>
      <c r="B35" s="17"/>
      <c r="C35" s="18"/>
      <c r="D35" s="19"/>
      <c r="E35" s="19"/>
      <c r="F35" s="18"/>
      <c r="G35" s="18"/>
      <c r="H35" s="20"/>
      <c r="I35" s="18"/>
      <c r="J35" s="19"/>
      <c r="K35" s="21"/>
      <c r="L35" s="10"/>
    </row>
    <row r="36" spans="1:12" ht="12.5" x14ac:dyDescent="0.25">
      <c r="A36" s="16"/>
      <c r="B36" s="17"/>
      <c r="C36" s="18"/>
      <c r="D36" s="19"/>
      <c r="E36" s="19"/>
      <c r="F36" s="18"/>
      <c r="G36" s="18"/>
      <c r="H36" s="20"/>
      <c r="I36" s="18"/>
      <c r="J36" s="19"/>
      <c r="K36" s="21"/>
      <c r="L36" s="10"/>
    </row>
    <row r="37" spans="1:12" ht="12.5" x14ac:dyDescent="0.25">
      <c r="A37" s="14"/>
      <c r="B37" s="9"/>
      <c r="C37" s="10"/>
      <c r="D37" s="11"/>
      <c r="E37" s="11"/>
      <c r="F37" s="10"/>
      <c r="G37" s="10"/>
      <c r="H37" s="12"/>
      <c r="I37" s="10"/>
      <c r="J37" s="11"/>
      <c r="K37" s="13"/>
      <c r="L37" s="10"/>
    </row>
    <row r="38" spans="1:12" ht="12.5" x14ac:dyDescent="0.25">
      <c r="A38" s="14"/>
      <c r="B38" s="9"/>
      <c r="C38" s="10"/>
      <c r="D38" s="11"/>
      <c r="E38" s="11"/>
      <c r="F38" s="10"/>
      <c r="G38" s="10"/>
      <c r="H38" s="12"/>
      <c r="I38" s="10"/>
      <c r="J38" s="11"/>
      <c r="K38" s="13"/>
      <c r="L38" s="10"/>
    </row>
    <row r="39" spans="1:12" ht="12.5" x14ac:dyDescent="0.25">
      <c r="A39" s="14"/>
      <c r="B39" s="9"/>
      <c r="C39" s="10"/>
      <c r="D39" s="11"/>
      <c r="E39" s="11"/>
      <c r="F39" s="10"/>
      <c r="G39" s="10"/>
      <c r="H39" s="12"/>
      <c r="I39" s="10"/>
      <c r="J39" s="11"/>
      <c r="K39" s="13"/>
      <c r="L39" s="10"/>
    </row>
    <row r="40" spans="1:12" ht="12.5" x14ac:dyDescent="0.25">
      <c r="A40" s="14"/>
      <c r="B40" s="9"/>
      <c r="C40" s="10"/>
      <c r="D40" s="11"/>
      <c r="E40" s="11"/>
      <c r="F40" s="10"/>
      <c r="G40" s="10"/>
      <c r="H40" s="12"/>
      <c r="I40" s="10"/>
      <c r="J40" s="11"/>
      <c r="K40" s="13"/>
      <c r="L40" s="10"/>
    </row>
    <row r="41" spans="1:12" ht="12.5" x14ac:dyDescent="0.25">
      <c r="A41" s="14"/>
      <c r="B41" s="9"/>
      <c r="C41" s="10"/>
      <c r="D41" s="11"/>
      <c r="E41" s="11"/>
      <c r="F41" s="10"/>
      <c r="G41" s="10"/>
      <c r="H41" s="12"/>
      <c r="I41" s="10"/>
      <c r="J41" s="11"/>
      <c r="K41" s="13"/>
      <c r="L41" s="10"/>
    </row>
    <row r="42" spans="1:12" ht="12.5" x14ac:dyDescent="0.25">
      <c r="A42" s="14"/>
      <c r="B42" s="9"/>
      <c r="C42" s="10"/>
      <c r="D42" s="11"/>
      <c r="E42" s="11"/>
      <c r="F42" s="10"/>
      <c r="G42" s="10"/>
      <c r="H42" s="12"/>
      <c r="I42" s="10"/>
      <c r="J42" s="11"/>
      <c r="K42" s="13"/>
      <c r="L42" s="10"/>
    </row>
    <row r="43" spans="1:12" ht="12.5" x14ac:dyDescent="0.25">
      <c r="A43" s="14"/>
      <c r="B43" s="9"/>
      <c r="C43" s="10"/>
      <c r="D43" s="11"/>
      <c r="E43" s="11"/>
      <c r="F43" s="10"/>
      <c r="G43" s="10"/>
      <c r="H43" s="12"/>
      <c r="I43" s="10"/>
      <c r="J43" s="11"/>
      <c r="K43" s="13"/>
      <c r="L43" s="10"/>
    </row>
    <row r="44" spans="1:12" ht="12.5" x14ac:dyDescent="0.25">
      <c r="A44" s="14"/>
      <c r="B44" s="9"/>
      <c r="C44" s="15"/>
      <c r="D44" s="11"/>
      <c r="E44" s="11"/>
      <c r="F44" s="10"/>
      <c r="G44" s="15"/>
      <c r="H44" s="12"/>
      <c r="I44" s="10"/>
      <c r="J44" s="11"/>
      <c r="K44" s="13"/>
      <c r="L44" s="10"/>
    </row>
    <row r="45" spans="1:12" ht="12.5" x14ac:dyDescent="0.25">
      <c r="A45" s="14"/>
      <c r="B45" s="9"/>
      <c r="C45" s="15"/>
      <c r="D45" s="11"/>
      <c r="E45" s="11"/>
      <c r="F45" s="15"/>
      <c r="G45" s="15"/>
      <c r="H45" s="12"/>
      <c r="I45" s="10"/>
      <c r="J45" s="11"/>
      <c r="K45" s="13"/>
      <c r="L45" s="10"/>
    </row>
    <row r="46" spans="1:12" ht="12.5" x14ac:dyDescent="0.25">
      <c r="A46" s="14"/>
      <c r="B46" s="9"/>
      <c r="C46" s="10"/>
      <c r="D46" s="11"/>
      <c r="E46" s="11"/>
      <c r="F46" s="10"/>
      <c r="G46" s="10"/>
      <c r="H46" s="12"/>
      <c r="I46" s="10"/>
      <c r="J46" s="11"/>
      <c r="K46" s="13"/>
      <c r="L46" s="10"/>
    </row>
    <row r="47" spans="1:12" ht="12.5" x14ac:dyDescent="0.25">
      <c r="A47" s="14"/>
      <c r="B47" s="9"/>
      <c r="C47" s="10"/>
      <c r="D47" s="11"/>
      <c r="E47" s="11"/>
      <c r="F47" s="10"/>
      <c r="G47" s="10"/>
      <c r="H47" s="12"/>
      <c r="I47" s="10"/>
      <c r="J47" s="11"/>
      <c r="K47" s="13"/>
      <c r="L47" s="10"/>
    </row>
    <row r="48" spans="1:12" ht="12.5" x14ac:dyDescent="0.25">
      <c r="A48" s="14"/>
      <c r="B48" s="9"/>
      <c r="C48" s="15"/>
      <c r="D48" s="11"/>
      <c r="E48" s="11"/>
      <c r="F48" s="15"/>
      <c r="G48" s="15"/>
      <c r="H48" s="12"/>
      <c r="I48" s="10"/>
      <c r="J48" s="11"/>
      <c r="K48" s="13"/>
      <c r="L48" s="10"/>
    </row>
    <row r="49" spans="1:12" ht="12.5" x14ac:dyDescent="0.25">
      <c r="A49" s="14"/>
      <c r="B49" s="9"/>
      <c r="C49" s="10"/>
      <c r="D49" s="11"/>
      <c r="E49" s="11"/>
      <c r="F49" s="10"/>
      <c r="G49" s="10"/>
      <c r="H49" s="12"/>
      <c r="I49" s="10"/>
      <c r="J49" s="11"/>
      <c r="K49" s="13"/>
      <c r="L49" s="10"/>
    </row>
    <row r="50" spans="1:12" ht="12.5" x14ac:dyDescent="0.25">
      <c r="A50" s="14"/>
      <c r="B50" s="9"/>
      <c r="C50" s="10"/>
      <c r="D50" s="11"/>
      <c r="E50" s="11"/>
      <c r="F50" s="10"/>
      <c r="G50" s="10"/>
      <c r="H50" s="12"/>
      <c r="I50" s="10"/>
      <c r="J50" s="11"/>
      <c r="K50" s="13"/>
      <c r="L50" s="10"/>
    </row>
    <row r="51" spans="1:12" ht="12.5" x14ac:dyDescent="0.25">
      <c r="A51" s="14"/>
      <c r="B51" s="9"/>
      <c r="C51" s="10"/>
      <c r="D51" s="11"/>
      <c r="E51" s="11"/>
      <c r="F51" s="10"/>
      <c r="G51" s="10"/>
      <c r="H51" s="12"/>
      <c r="I51" s="10"/>
      <c r="J51" s="11"/>
      <c r="K51" s="13"/>
      <c r="L51" s="10"/>
    </row>
    <row r="52" spans="1:12" ht="12.5" x14ac:dyDescent="0.25">
      <c r="A52" s="14"/>
      <c r="B52" s="9"/>
      <c r="C52" s="10"/>
      <c r="D52" s="11"/>
      <c r="E52" s="11"/>
      <c r="F52" s="10"/>
      <c r="G52" s="10"/>
      <c r="H52" s="12"/>
      <c r="I52" s="10"/>
      <c r="J52" s="11"/>
      <c r="K52" s="13"/>
      <c r="L52" s="10"/>
    </row>
    <row r="53" spans="1:12" ht="12.5" x14ac:dyDescent="0.25">
      <c r="A53" s="14"/>
      <c r="B53" s="9"/>
      <c r="C53" s="10"/>
      <c r="D53" s="11"/>
      <c r="E53" s="11"/>
      <c r="F53" s="10"/>
      <c r="G53" s="10"/>
      <c r="H53" s="12"/>
      <c r="I53" s="10"/>
      <c r="J53" s="11"/>
      <c r="K53" s="13"/>
      <c r="L53" s="10"/>
    </row>
    <row r="54" spans="1:12" ht="12.5" x14ac:dyDescent="0.25">
      <c r="A54" s="14"/>
      <c r="B54" s="9"/>
      <c r="C54" s="10"/>
      <c r="D54" s="11"/>
      <c r="E54" s="11"/>
      <c r="F54" s="10"/>
      <c r="G54" s="10"/>
      <c r="H54" s="12"/>
      <c r="I54" s="10"/>
      <c r="J54" s="11"/>
      <c r="K54" s="13"/>
      <c r="L54" s="10"/>
    </row>
    <row r="55" spans="1:12" ht="12.5" x14ac:dyDescent="0.25">
      <c r="A55" s="14"/>
      <c r="B55" s="9"/>
      <c r="C55" s="10"/>
      <c r="D55" s="11"/>
      <c r="E55" s="11"/>
      <c r="F55" s="10"/>
      <c r="G55" s="10"/>
      <c r="H55" s="12"/>
      <c r="I55" s="10"/>
      <c r="J55" s="11"/>
      <c r="K55" s="13"/>
      <c r="L55" s="10"/>
    </row>
    <row r="56" spans="1:12" ht="12.5" x14ac:dyDescent="0.25">
      <c r="A56" s="14"/>
      <c r="B56" s="9"/>
      <c r="C56" s="10"/>
      <c r="D56" s="11"/>
      <c r="E56" s="11"/>
      <c r="F56" s="10"/>
      <c r="G56" s="15"/>
      <c r="H56" s="12"/>
      <c r="I56" s="10"/>
      <c r="J56" s="11"/>
      <c r="K56" s="13"/>
      <c r="L56" s="10"/>
    </row>
    <row r="57" spans="1:12" ht="12.5" x14ac:dyDescent="0.25">
      <c r="A57" s="14"/>
      <c r="B57" s="9"/>
      <c r="C57" s="10"/>
      <c r="D57" s="11"/>
      <c r="E57" s="11"/>
      <c r="F57" s="10"/>
      <c r="G57" s="10"/>
      <c r="H57" s="12"/>
      <c r="I57" s="10"/>
      <c r="J57" s="11"/>
      <c r="K57" s="13"/>
      <c r="L57" s="10"/>
    </row>
    <row r="58" spans="1:12" ht="12.5" x14ac:dyDescent="0.25">
      <c r="A58" s="14"/>
      <c r="B58" s="9"/>
      <c r="C58" s="15"/>
      <c r="D58" s="11"/>
      <c r="E58" s="11"/>
      <c r="F58" s="15"/>
      <c r="G58" s="15"/>
      <c r="H58" s="12"/>
      <c r="I58" s="10"/>
      <c r="J58" s="11"/>
      <c r="K58" s="13"/>
      <c r="L58" s="10"/>
    </row>
    <row r="59" spans="1:12" ht="12.5" x14ac:dyDescent="0.25">
      <c r="A59" s="14"/>
      <c r="B59" s="9"/>
      <c r="C59" s="10"/>
      <c r="D59" s="11"/>
      <c r="E59" s="11"/>
      <c r="F59" s="10"/>
      <c r="G59" s="10"/>
      <c r="H59" s="12"/>
      <c r="I59" s="10"/>
      <c r="J59" s="11"/>
      <c r="K59" s="13"/>
      <c r="L59" s="10"/>
    </row>
    <row r="60" spans="1:12" ht="12.5" x14ac:dyDescent="0.25">
      <c r="A60" s="14"/>
      <c r="B60" s="9"/>
      <c r="C60" s="10"/>
      <c r="D60" s="11"/>
      <c r="E60" s="11"/>
      <c r="F60" s="10"/>
      <c r="G60" s="10"/>
      <c r="H60" s="12"/>
      <c r="I60" s="10"/>
      <c r="J60" s="11"/>
      <c r="K60" s="13"/>
      <c r="L60" s="10"/>
    </row>
    <row r="61" spans="1:12" ht="12.5" x14ac:dyDescent="0.25">
      <c r="A61" s="14"/>
      <c r="B61" s="9"/>
      <c r="C61" s="10"/>
      <c r="D61" s="11"/>
      <c r="E61" s="11"/>
      <c r="F61" s="10"/>
      <c r="G61" s="10"/>
      <c r="H61" s="12"/>
      <c r="I61" s="10"/>
      <c r="J61" s="11"/>
      <c r="K61" s="13"/>
      <c r="L61" s="10"/>
    </row>
    <row r="62" spans="1:12" ht="12.5" x14ac:dyDescent="0.25">
      <c r="A62" s="14"/>
      <c r="B62" s="9"/>
      <c r="C62" s="10"/>
      <c r="D62" s="11"/>
      <c r="E62" s="11"/>
      <c r="F62" s="10"/>
      <c r="G62" s="10"/>
      <c r="H62" s="12"/>
      <c r="I62" s="10"/>
      <c r="J62" s="11"/>
      <c r="K62" s="13"/>
      <c r="L62" s="10"/>
    </row>
    <row r="63" spans="1:12" ht="12.5" x14ac:dyDescent="0.25">
      <c r="A63" s="14"/>
      <c r="B63" s="9"/>
      <c r="C63" s="10"/>
      <c r="D63" s="11"/>
      <c r="E63" s="11"/>
      <c r="F63" s="10"/>
      <c r="G63" s="10"/>
      <c r="H63" s="12"/>
      <c r="I63" s="10"/>
      <c r="J63" s="11"/>
      <c r="K63" s="13"/>
      <c r="L63" s="10"/>
    </row>
    <row r="64" spans="1:12" ht="12.5" x14ac:dyDescent="0.25">
      <c r="A64" s="14"/>
      <c r="B64" s="9"/>
      <c r="C64" s="10"/>
      <c r="D64" s="11"/>
      <c r="E64" s="11"/>
      <c r="F64" s="10"/>
      <c r="G64" s="10"/>
      <c r="H64" s="12"/>
      <c r="I64" s="10"/>
      <c r="J64" s="11"/>
      <c r="K64" s="13"/>
      <c r="L64" s="10"/>
    </row>
    <row r="65" spans="1:12" ht="12.5" x14ac:dyDescent="0.25">
      <c r="A65" s="14"/>
      <c r="B65" s="9"/>
      <c r="C65" s="10"/>
      <c r="D65" s="11"/>
      <c r="E65" s="11"/>
      <c r="F65" s="10"/>
      <c r="G65" s="10"/>
      <c r="H65" s="12"/>
      <c r="I65" s="10"/>
      <c r="J65" s="11"/>
      <c r="K65" s="13"/>
      <c r="L65" s="10"/>
    </row>
    <row r="66" spans="1:12" ht="12.5" x14ac:dyDescent="0.25">
      <c r="A66" s="14"/>
      <c r="B66" s="9"/>
      <c r="C66" s="10"/>
      <c r="D66" s="11"/>
      <c r="E66" s="11"/>
      <c r="F66" s="10"/>
      <c r="G66" s="10"/>
      <c r="H66" s="12"/>
      <c r="I66" s="10"/>
      <c r="J66" s="11"/>
      <c r="K66" s="13"/>
      <c r="L66" s="10"/>
    </row>
    <row r="67" spans="1:12" ht="12.5" x14ac:dyDescent="0.25">
      <c r="A67" s="14"/>
      <c r="B67" s="9"/>
      <c r="C67" s="10"/>
      <c r="D67" s="11"/>
      <c r="E67" s="11"/>
      <c r="F67" s="10"/>
      <c r="G67" s="10"/>
      <c r="H67" s="12"/>
      <c r="I67" s="10"/>
      <c r="J67" s="11"/>
      <c r="K67" s="13"/>
      <c r="L67" s="10"/>
    </row>
    <row r="68" spans="1:12" ht="12.5" x14ac:dyDescent="0.25">
      <c r="A68" s="14"/>
      <c r="B68" s="9"/>
      <c r="C68" s="10"/>
      <c r="D68" s="11"/>
      <c r="E68" s="11"/>
      <c r="F68" s="10"/>
      <c r="G68" s="10"/>
      <c r="H68" s="12"/>
      <c r="I68" s="10"/>
      <c r="J68" s="11"/>
      <c r="K68" s="13"/>
      <c r="L68" s="10"/>
    </row>
    <row r="69" spans="1:12" ht="12.5" x14ac:dyDescent="0.25">
      <c r="A69" s="14"/>
      <c r="B69" s="9"/>
      <c r="C69" s="10"/>
      <c r="D69" s="11"/>
      <c r="E69" s="11"/>
      <c r="F69" s="10"/>
      <c r="G69" s="10"/>
      <c r="H69" s="12"/>
      <c r="I69" s="10"/>
      <c r="J69" s="11"/>
      <c r="K69" s="13"/>
      <c r="L69" s="10"/>
    </row>
    <row r="70" spans="1:12" ht="12.5" x14ac:dyDescent="0.25">
      <c r="A70" s="14"/>
      <c r="B70" s="9"/>
      <c r="C70" s="10"/>
      <c r="D70" s="11"/>
      <c r="E70" s="11"/>
      <c r="F70" s="10"/>
      <c r="G70" s="10"/>
      <c r="H70" s="12"/>
      <c r="I70" s="10"/>
      <c r="J70" s="11"/>
      <c r="K70" s="13"/>
      <c r="L70" s="10"/>
    </row>
    <row r="71" spans="1:12" ht="12.5" x14ac:dyDescent="0.25">
      <c r="A71" s="14"/>
      <c r="B71" s="9"/>
      <c r="C71" s="10"/>
      <c r="D71" s="11"/>
      <c r="E71" s="11"/>
      <c r="F71" s="10"/>
      <c r="G71" s="10"/>
      <c r="H71" s="12"/>
      <c r="I71" s="10"/>
      <c r="J71" s="11"/>
      <c r="K71" s="13"/>
      <c r="L71" s="10"/>
    </row>
    <row r="72" spans="1:12" ht="12.5" x14ac:dyDescent="0.25">
      <c r="A72" s="14"/>
      <c r="B72" s="9"/>
      <c r="C72" s="15"/>
      <c r="D72" s="11"/>
      <c r="E72" s="11"/>
      <c r="F72" s="10"/>
      <c r="G72" s="15"/>
      <c r="H72" s="12"/>
      <c r="I72" s="10"/>
      <c r="J72" s="11"/>
      <c r="K72" s="13"/>
      <c r="L72" s="10"/>
    </row>
    <row r="73" spans="1:12" ht="12.5" x14ac:dyDescent="0.25">
      <c r="A73" s="14"/>
      <c r="B73" s="9"/>
      <c r="C73" s="15"/>
      <c r="D73" s="11"/>
      <c r="E73" s="11"/>
      <c r="F73" s="15"/>
      <c r="G73" s="15"/>
      <c r="H73" s="12"/>
      <c r="I73" s="10"/>
      <c r="J73" s="11"/>
      <c r="K73" s="13"/>
      <c r="L73" s="10"/>
    </row>
    <row r="74" spans="1:12" ht="12.5" x14ac:dyDescent="0.25">
      <c r="A74" s="14"/>
      <c r="B74" s="9"/>
      <c r="C74" s="15"/>
      <c r="D74" s="11"/>
      <c r="E74" s="11"/>
      <c r="F74" s="15"/>
      <c r="G74" s="15"/>
      <c r="H74" s="12"/>
      <c r="I74" s="10"/>
      <c r="J74" s="11"/>
      <c r="K74" s="13"/>
      <c r="L74" s="10"/>
    </row>
    <row r="75" spans="1:12" ht="12.5" x14ac:dyDescent="0.25">
      <c r="A75" s="14"/>
      <c r="B75" s="9"/>
      <c r="C75" s="10"/>
      <c r="D75" s="11"/>
      <c r="E75" s="11"/>
      <c r="F75" s="10"/>
      <c r="G75" s="10"/>
      <c r="H75" s="12"/>
      <c r="I75" s="10"/>
      <c r="J75" s="11"/>
      <c r="K75" s="13"/>
      <c r="L75" s="10"/>
    </row>
    <row r="76" spans="1:12" ht="12.5" x14ac:dyDescent="0.25">
      <c r="A76" s="14"/>
      <c r="B76" s="9"/>
      <c r="C76" s="10"/>
      <c r="D76" s="11"/>
      <c r="E76" s="11"/>
      <c r="F76" s="10"/>
      <c r="G76" s="10"/>
      <c r="H76" s="12"/>
      <c r="I76" s="10"/>
      <c r="J76" s="11"/>
      <c r="K76" s="13"/>
      <c r="L76" s="10"/>
    </row>
    <row r="77" spans="1:12" ht="12.5" x14ac:dyDescent="0.25">
      <c r="A77" s="14"/>
      <c r="B77" s="9"/>
      <c r="C77" s="10"/>
      <c r="D77" s="11"/>
      <c r="E77" s="11"/>
      <c r="F77" s="10"/>
      <c r="G77" s="10"/>
      <c r="H77" s="12"/>
      <c r="I77" s="10"/>
      <c r="J77" s="11"/>
      <c r="K77" s="13"/>
      <c r="L77" s="10"/>
    </row>
    <row r="78" spans="1:12" ht="12.5" x14ac:dyDescent="0.25">
      <c r="A78" s="14"/>
      <c r="B78" s="9"/>
      <c r="C78" s="15"/>
      <c r="D78" s="11"/>
      <c r="E78" s="11"/>
      <c r="F78" s="15"/>
      <c r="G78" s="15"/>
      <c r="H78" s="12"/>
      <c r="I78" s="10"/>
      <c r="J78" s="11"/>
      <c r="K78" s="13"/>
      <c r="L78" s="10"/>
    </row>
    <row r="79" spans="1:12" ht="12.5" x14ac:dyDescent="0.25">
      <c r="A79" s="14"/>
      <c r="B79" s="9"/>
      <c r="C79" s="10"/>
      <c r="D79" s="11"/>
      <c r="E79" s="11"/>
      <c r="F79" s="10"/>
      <c r="G79" s="10"/>
      <c r="H79" s="12"/>
      <c r="I79" s="10"/>
      <c r="J79" s="11"/>
      <c r="K79" s="13"/>
      <c r="L79" s="10"/>
    </row>
    <row r="80" spans="1:12" ht="12.5" x14ac:dyDescent="0.25">
      <c r="A80" s="22"/>
      <c r="B80" s="23"/>
      <c r="C80" s="24"/>
      <c r="D80" s="25"/>
      <c r="E80" s="25"/>
      <c r="F80" s="24"/>
      <c r="G80" s="24"/>
      <c r="H80" s="26"/>
      <c r="I80" s="24"/>
      <c r="J80" s="25"/>
      <c r="K80" s="27"/>
      <c r="L80" s="10"/>
    </row>
    <row r="81" spans="1:12" ht="12.5" x14ac:dyDescent="0.25">
      <c r="A81" s="28"/>
      <c r="B81" s="29"/>
      <c r="C81" s="30"/>
      <c r="D81" s="31"/>
      <c r="E81" s="31"/>
      <c r="F81" s="30"/>
      <c r="G81" s="30"/>
      <c r="H81" s="32"/>
      <c r="I81" s="30"/>
      <c r="J81" s="31"/>
      <c r="K81" s="33"/>
      <c r="L81" s="10"/>
    </row>
    <row r="82" spans="1:12" ht="15.5" x14ac:dyDescent="0.35">
      <c r="A82" s="34" t="s">
        <v>32</v>
      </c>
      <c r="C82" s="34"/>
      <c r="D82" s="34"/>
      <c r="E82" s="34"/>
      <c r="F82" s="34"/>
      <c r="G82" s="34"/>
      <c r="H82" s="34"/>
      <c r="I82" s="34"/>
      <c r="J82" s="34"/>
      <c r="K82" s="35"/>
      <c r="L82" s="36"/>
    </row>
    <row r="83" spans="1:12" ht="15.5" x14ac:dyDescent="0.35">
      <c r="A83" s="34" t="s">
        <v>33</v>
      </c>
      <c r="C83" s="34"/>
      <c r="D83" s="34"/>
      <c r="E83" s="34"/>
      <c r="F83" s="34"/>
      <c r="G83" s="34"/>
      <c r="H83" s="34"/>
      <c r="I83" s="34"/>
      <c r="J83" s="34"/>
      <c r="K83" s="37"/>
    </row>
  </sheetData>
  <autoFilter ref="A1:K83" xr:uid="{00000000-0009-0000-0000-000001000000}"/>
  <conditionalFormatting sqref="K2:K81">
    <cfRule type="cellIs" dxfId="7" priority="1" operator="greaterThanOrEqual">
      <formula>"250%"</formula>
    </cfRule>
    <cfRule type="cellIs" dxfId="6" priority="2" operator="lessThanOrEqual">
      <formula>"150%"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</sheetPr>
  <dimension ref="A1:Z890"/>
  <sheetViews>
    <sheetView workbookViewId="0"/>
  </sheetViews>
  <sheetFormatPr defaultColWidth="12.6328125" defaultRowHeight="15.75" customHeight="1" x14ac:dyDescent="0.25"/>
  <cols>
    <col min="1" max="1" width="33" customWidth="1"/>
  </cols>
  <sheetData>
    <row r="1" spans="1:26" ht="13" x14ac:dyDescent="0.3">
      <c r="A1" s="38" t="s">
        <v>34</v>
      </c>
      <c r="B1" s="39" t="s">
        <v>9</v>
      </c>
      <c r="C1" s="39" t="s">
        <v>10</v>
      </c>
      <c r="D1" s="39" t="s">
        <v>11</v>
      </c>
      <c r="E1" s="39" t="s">
        <v>12</v>
      </c>
      <c r="F1" s="39" t="s">
        <v>13</v>
      </c>
      <c r="G1" s="39" t="s">
        <v>14</v>
      </c>
      <c r="H1" s="39" t="s">
        <v>15</v>
      </c>
      <c r="I1" s="39" t="s">
        <v>16</v>
      </c>
      <c r="J1" s="39" t="s">
        <v>17</v>
      </c>
      <c r="K1" s="40" t="s">
        <v>18</v>
      </c>
      <c r="L1" s="7" t="s">
        <v>19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3"/>
      <c r="Z1" s="3"/>
    </row>
    <row r="2" spans="1:26" ht="12.5" x14ac:dyDescent="0.25">
      <c r="A2" s="42" t="s">
        <v>35</v>
      </c>
      <c r="B2" s="43" t="s">
        <v>36</v>
      </c>
      <c r="C2" s="43">
        <v>26</v>
      </c>
      <c r="D2" s="44">
        <v>41.02</v>
      </c>
      <c r="E2" s="44">
        <v>1.58</v>
      </c>
      <c r="F2" s="43">
        <v>9</v>
      </c>
      <c r="G2" s="43">
        <v>9</v>
      </c>
      <c r="H2" s="37">
        <v>0.55559999999999998</v>
      </c>
      <c r="I2" s="43">
        <v>5</v>
      </c>
      <c r="J2" s="44">
        <v>206.01</v>
      </c>
      <c r="K2" s="37">
        <f t="shared" ref="K2:K10" si="0">J2/D2</f>
        <v>5.022184300341296</v>
      </c>
      <c r="L2" s="43">
        <f>LEN(A2)-LEN(SUBSTITUTE(A2," ",""))+1</f>
        <v>5</v>
      </c>
    </row>
    <row r="3" spans="1:26" ht="12.5" hidden="1" x14ac:dyDescent="0.25">
      <c r="A3" s="42" t="s">
        <v>37</v>
      </c>
      <c r="B3" s="43" t="s">
        <v>36</v>
      </c>
      <c r="C3" s="43">
        <v>54</v>
      </c>
      <c r="D3" s="44">
        <v>65.88</v>
      </c>
      <c r="E3" s="44">
        <v>1.22</v>
      </c>
      <c r="F3" s="43">
        <v>56</v>
      </c>
      <c r="G3" s="43">
        <v>61</v>
      </c>
      <c r="H3" s="37">
        <v>8.2000000000000003E-2</v>
      </c>
      <c r="I3" s="43">
        <v>5</v>
      </c>
      <c r="J3" s="44">
        <v>70.22</v>
      </c>
      <c r="K3" s="37">
        <f t="shared" si="0"/>
        <v>1.0658773527625987</v>
      </c>
      <c r="L3" s="45"/>
    </row>
    <row r="4" spans="1:26" ht="12.5" hidden="1" x14ac:dyDescent="0.25">
      <c r="A4" s="42" t="s">
        <v>38</v>
      </c>
      <c r="B4" s="43" t="s">
        <v>36</v>
      </c>
      <c r="C4" s="43">
        <v>302</v>
      </c>
      <c r="D4" s="44">
        <v>534.96</v>
      </c>
      <c r="E4" s="44">
        <v>1.77</v>
      </c>
      <c r="F4" s="43">
        <v>244</v>
      </c>
      <c r="G4" s="43">
        <v>337</v>
      </c>
      <c r="H4" s="37">
        <v>1.4800000000000001E-2</v>
      </c>
      <c r="I4" s="43">
        <v>5</v>
      </c>
      <c r="J4" s="44">
        <v>103.01</v>
      </c>
      <c r="K4" s="37">
        <f t="shared" si="0"/>
        <v>0.19255645281890235</v>
      </c>
      <c r="L4" s="45"/>
    </row>
    <row r="5" spans="1:26" ht="12.5" hidden="1" x14ac:dyDescent="0.25">
      <c r="A5" s="42" t="s">
        <v>39</v>
      </c>
      <c r="B5" s="43" t="s">
        <v>36</v>
      </c>
      <c r="C5" s="43">
        <v>459</v>
      </c>
      <c r="D5" s="44">
        <v>396.84</v>
      </c>
      <c r="E5" s="44">
        <v>0.86</v>
      </c>
      <c r="F5" s="43">
        <v>422</v>
      </c>
      <c r="G5" s="43">
        <v>497</v>
      </c>
      <c r="H5" s="37">
        <v>1.01E-2</v>
      </c>
      <c r="I5" s="43">
        <v>5</v>
      </c>
      <c r="J5" s="44">
        <v>818.75</v>
      </c>
      <c r="K5" s="37">
        <f t="shared" si="0"/>
        <v>2.0631740751940328</v>
      </c>
      <c r="L5" s="45"/>
    </row>
    <row r="6" spans="1:26" ht="12.5" hidden="1" x14ac:dyDescent="0.25">
      <c r="A6" s="42" t="s">
        <v>40</v>
      </c>
      <c r="B6" s="43" t="s">
        <v>36</v>
      </c>
      <c r="C6" s="43">
        <v>18</v>
      </c>
      <c r="D6" s="44">
        <v>55.48</v>
      </c>
      <c r="E6" s="44">
        <v>3.08</v>
      </c>
      <c r="F6" s="43">
        <v>23</v>
      </c>
      <c r="G6" s="43">
        <v>23</v>
      </c>
      <c r="H6" s="37">
        <v>0.21740000000000001</v>
      </c>
      <c r="I6" s="43">
        <v>5</v>
      </c>
      <c r="J6" s="44">
        <v>97.85</v>
      </c>
      <c r="K6" s="37">
        <f t="shared" si="0"/>
        <v>1.7636986301369864</v>
      </c>
      <c r="L6" s="45"/>
    </row>
    <row r="7" spans="1:26" ht="12.5" x14ac:dyDescent="0.25">
      <c r="A7" s="42" t="s">
        <v>41</v>
      </c>
      <c r="B7" s="43" t="s">
        <v>42</v>
      </c>
      <c r="C7" s="43">
        <v>31</v>
      </c>
      <c r="D7" s="44">
        <v>37.200000000000003</v>
      </c>
      <c r="E7" s="44">
        <v>1.2</v>
      </c>
      <c r="F7" s="43">
        <v>37</v>
      </c>
      <c r="G7" s="43">
        <v>47</v>
      </c>
      <c r="H7" s="37">
        <v>0.1915</v>
      </c>
      <c r="I7" s="43">
        <v>9</v>
      </c>
      <c r="J7" s="44">
        <v>1114.75</v>
      </c>
      <c r="K7" s="37">
        <f t="shared" si="0"/>
        <v>29.966397849462364</v>
      </c>
      <c r="L7" s="43">
        <f t="shared" ref="L7:L8" si="1">LEN(A7)-LEN(SUBSTITUTE(A7," ",""))+1</f>
        <v>4</v>
      </c>
    </row>
    <row r="8" spans="1:26" ht="12.5" x14ac:dyDescent="0.25">
      <c r="A8" s="42" t="s">
        <v>43</v>
      </c>
      <c r="B8" s="43" t="s">
        <v>42</v>
      </c>
      <c r="C8" s="43">
        <v>25</v>
      </c>
      <c r="D8" s="44">
        <v>30.48</v>
      </c>
      <c r="E8" s="44">
        <v>1.22</v>
      </c>
      <c r="F8" s="43">
        <v>28</v>
      </c>
      <c r="G8" s="43">
        <v>52</v>
      </c>
      <c r="H8" s="37">
        <v>9.6199999999999994E-2</v>
      </c>
      <c r="I8" s="43">
        <v>5</v>
      </c>
      <c r="J8" s="44">
        <v>374.6</v>
      </c>
      <c r="K8" s="37">
        <f t="shared" si="0"/>
        <v>12.29002624671916</v>
      </c>
      <c r="L8" s="43">
        <f t="shared" si="1"/>
        <v>3</v>
      </c>
    </row>
    <row r="9" spans="1:26" ht="12.5" hidden="1" x14ac:dyDescent="0.25">
      <c r="A9" s="42" t="s">
        <v>44</v>
      </c>
      <c r="B9" s="43" t="s">
        <v>42</v>
      </c>
      <c r="C9" s="43">
        <v>959</v>
      </c>
      <c r="D9" s="44">
        <v>1466.45</v>
      </c>
      <c r="E9" s="44">
        <v>1.53</v>
      </c>
      <c r="F9" s="43">
        <v>824</v>
      </c>
      <c r="G9" s="43">
        <v>993</v>
      </c>
      <c r="H9" s="37">
        <v>2.8199999999999999E-2</v>
      </c>
      <c r="I9" s="43">
        <v>28</v>
      </c>
      <c r="J9" s="44">
        <v>2707.19</v>
      </c>
      <c r="K9" s="37">
        <f t="shared" si="0"/>
        <v>1.8460840806028163</v>
      </c>
      <c r="L9" s="45"/>
    </row>
    <row r="10" spans="1:26" ht="12.5" hidden="1" x14ac:dyDescent="0.25">
      <c r="A10" s="42" t="s">
        <v>42</v>
      </c>
      <c r="B10" s="43" t="s">
        <v>42</v>
      </c>
      <c r="C10" s="43">
        <v>236</v>
      </c>
      <c r="D10" s="44">
        <v>306.85000000000002</v>
      </c>
      <c r="E10" s="44">
        <v>1.3</v>
      </c>
      <c r="F10" s="43">
        <v>262</v>
      </c>
      <c r="G10" s="43">
        <v>417</v>
      </c>
      <c r="H10" s="37">
        <v>1.2E-2</v>
      </c>
      <c r="I10" s="43">
        <v>5</v>
      </c>
      <c r="J10" s="44">
        <v>234.12</v>
      </c>
      <c r="K10" s="37">
        <f t="shared" si="0"/>
        <v>0.76297865406550425</v>
      </c>
      <c r="L10" s="45"/>
    </row>
    <row r="11" spans="1:26" ht="12.5" x14ac:dyDescent="0.25">
      <c r="A11" s="42"/>
      <c r="D11" s="44"/>
      <c r="E11" s="44"/>
      <c r="G11" s="46"/>
      <c r="H11" s="37"/>
      <c r="J11" s="44"/>
      <c r="K11" s="37"/>
    </row>
    <row r="12" spans="1:26" ht="12.5" x14ac:dyDescent="0.25">
      <c r="A12" s="42"/>
      <c r="D12" s="44"/>
      <c r="E12" s="44"/>
      <c r="H12" s="37"/>
      <c r="J12" s="44"/>
      <c r="K12" s="37"/>
    </row>
    <row r="13" spans="1:26" ht="12.5" x14ac:dyDescent="0.25">
      <c r="A13" s="42"/>
      <c r="D13" s="44"/>
      <c r="E13" s="44"/>
      <c r="H13" s="37"/>
      <c r="J13" s="44"/>
      <c r="K13" s="37"/>
    </row>
    <row r="14" spans="1:26" ht="12.5" x14ac:dyDescent="0.25">
      <c r="A14" s="42"/>
      <c r="D14" s="44"/>
      <c r="E14" s="44"/>
      <c r="H14" s="37"/>
      <c r="J14" s="44"/>
      <c r="K14" s="37"/>
    </row>
    <row r="15" spans="1:26" ht="12.5" x14ac:dyDescent="0.25">
      <c r="A15" s="42"/>
      <c r="D15" s="44"/>
      <c r="E15" s="44"/>
      <c r="H15" s="37"/>
      <c r="J15" s="44"/>
      <c r="K15" s="37"/>
    </row>
    <row r="16" spans="1:26" ht="12.5" x14ac:dyDescent="0.25">
      <c r="A16" s="42"/>
      <c r="C16" s="46"/>
      <c r="D16" s="44"/>
      <c r="E16" s="44"/>
      <c r="G16" s="46"/>
      <c r="H16" s="37"/>
      <c r="J16" s="44"/>
      <c r="K16" s="37"/>
    </row>
    <row r="17" spans="1:12" ht="12.5" x14ac:dyDescent="0.25">
      <c r="A17" s="42"/>
      <c r="D17" s="44"/>
      <c r="E17" s="44"/>
      <c r="H17" s="37"/>
      <c r="J17" s="44"/>
      <c r="K17" s="37"/>
    </row>
    <row r="18" spans="1:12" ht="12.5" x14ac:dyDescent="0.25">
      <c r="A18" s="42"/>
      <c r="D18" s="44"/>
      <c r="E18" s="44"/>
      <c r="H18" s="37"/>
      <c r="J18" s="44"/>
      <c r="K18" s="37"/>
    </row>
    <row r="19" spans="1:12" ht="12.5" x14ac:dyDescent="0.25">
      <c r="A19" s="42"/>
      <c r="D19" s="44"/>
      <c r="E19" s="44"/>
      <c r="H19" s="37"/>
      <c r="J19" s="44"/>
      <c r="K19" s="37"/>
    </row>
    <row r="20" spans="1:12" ht="12.5" x14ac:dyDescent="0.25">
      <c r="A20" s="42"/>
      <c r="D20" s="44"/>
      <c r="E20" s="44"/>
      <c r="H20" s="37"/>
      <c r="J20" s="44"/>
      <c r="K20" s="37"/>
    </row>
    <row r="21" spans="1:12" ht="12.5" hidden="1" x14ac:dyDescent="0.25">
      <c r="A21" s="42" t="s">
        <v>45</v>
      </c>
      <c r="B21" s="43" t="s">
        <v>46</v>
      </c>
      <c r="C21" s="46">
        <v>3768</v>
      </c>
      <c r="D21" s="44">
        <v>3511.11</v>
      </c>
      <c r="E21" s="44">
        <v>0.93</v>
      </c>
      <c r="F21" s="46">
        <v>3340</v>
      </c>
      <c r="G21" s="46">
        <v>3963</v>
      </c>
      <c r="H21" s="37">
        <v>3.5000000000000001E-3</v>
      </c>
      <c r="I21" s="43">
        <v>14</v>
      </c>
      <c r="J21" s="44">
        <v>2529.89</v>
      </c>
      <c r="K21" s="37">
        <f>J21/D21</f>
        <v>0.72053851915775913</v>
      </c>
      <c r="L21" s="45"/>
    </row>
    <row r="22" spans="1:12" ht="12.5" x14ac:dyDescent="0.25">
      <c r="A22" s="42"/>
      <c r="D22" s="44"/>
      <c r="E22" s="44"/>
      <c r="H22" s="37"/>
      <c r="J22" s="44"/>
      <c r="K22" s="37"/>
    </row>
    <row r="23" spans="1:12" ht="12.5" hidden="1" x14ac:dyDescent="0.25">
      <c r="A23" s="42" t="s">
        <v>47</v>
      </c>
      <c r="B23" s="43" t="s">
        <v>48</v>
      </c>
      <c r="C23" s="43">
        <v>47</v>
      </c>
      <c r="D23" s="44">
        <v>76.53</v>
      </c>
      <c r="E23" s="44">
        <v>1.63</v>
      </c>
      <c r="F23" s="43">
        <v>19</v>
      </c>
      <c r="G23" s="43">
        <v>23</v>
      </c>
      <c r="H23" s="37">
        <v>0.21740000000000001</v>
      </c>
      <c r="I23" s="43">
        <v>5</v>
      </c>
      <c r="J23" s="44">
        <v>22.91</v>
      </c>
      <c r="K23" s="37">
        <f t="shared" ref="K23:K25" si="2">J23/D23</f>
        <v>0.29935972821115903</v>
      </c>
      <c r="L23" s="45"/>
    </row>
    <row r="24" spans="1:12" ht="12.5" hidden="1" x14ac:dyDescent="0.25">
      <c r="A24" s="42" t="s">
        <v>49</v>
      </c>
      <c r="B24" s="43" t="s">
        <v>48</v>
      </c>
      <c r="C24" s="43">
        <v>148</v>
      </c>
      <c r="D24" s="44">
        <v>170.96</v>
      </c>
      <c r="E24" s="44">
        <v>1.1599999999999999</v>
      </c>
      <c r="F24" s="43">
        <v>89</v>
      </c>
      <c r="G24" s="43">
        <v>117</v>
      </c>
      <c r="H24" s="37">
        <v>4.2700000000000002E-2</v>
      </c>
      <c r="I24" s="43">
        <v>5</v>
      </c>
      <c r="J24" s="44">
        <v>60.85</v>
      </c>
      <c r="K24" s="37">
        <f t="shared" si="2"/>
        <v>0.35593121197941036</v>
      </c>
      <c r="L24" s="45"/>
    </row>
    <row r="25" spans="1:12" ht="12.5" hidden="1" x14ac:dyDescent="0.25">
      <c r="A25" s="42" t="s">
        <v>50</v>
      </c>
      <c r="B25" s="43" t="s">
        <v>48</v>
      </c>
      <c r="C25" s="43">
        <v>80</v>
      </c>
      <c r="D25" s="44">
        <v>115.14</v>
      </c>
      <c r="E25" s="44">
        <v>1.44</v>
      </c>
      <c r="F25" s="43">
        <v>89</v>
      </c>
      <c r="G25" s="43">
        <v>117</v>
      </c>
      <c r="H25" s="37">
        <v>4.2700000000000002E-2</v>
      </c>
      <c r="I25" s="43">
        <v>5</v>
      </c>
      <c r="J25" s="44">
        <v>93.59</v>
      </c>
      <c r="K25" s="37">
        <f t="shared" si="2"/>
        <v>0.812836546812576</v>
      </c>
      <c r="L25" s="45"/>
    </row>
    <row r="26" spans="1:12" ht="12.5" x14ac:dyDescent="0.25">
      <c r="A26" s="42"/>
      <c r="D26" s="44"/>
      <c r="E26" s="44"/>
      <c r="H26" s="37"/>
      <c r="J26" s="44"/>
      <c r="K26" s="37"/>
    </row>
    <row r="27" spans="1:12" ht="12.5" hidden="1" x14ac:dyDescent="0.25">
      <c r="A27" s="42" t="s">
        <v>51</v>
      </c>
      <c r="B27" s="43" t="s">
        <v>52</v>
      </c>
      <c r="C27" s="43">
        <v>614</v>
      </c>
      <c r="D27" s="44">
        <v>723.62</v>
      </c>
      <c r="E27" s="44">
        <v>1.18</v>
      </c>
      <c r="F27" s="43">
        <v>534</v>
      </c>
      <c r="G27" s="43">
        <v>618</v>
      </c>
      <c r="H27" s="37">
        <v>8.0999999999999996E-3</v>
      </c>
      <c r="I27" s="43">
        <v>5</v>
      </c>
      <c r="J27" s="44">
        <v>936.79</v>
      </c>
      <c r="K27" s="37">
        <f t="shared" ref="K27:K28" si="3">J27/D27</f>
        <v>1.2945883198363781</v>
      </c>
      <c r="L27" s="45"/>
    </row>
    <row r="28" spans="1:12" ht="12.5" hidden="1" x14ac:dyDescent="0.25">
      <c r="A28" s="42" t="s">
        <v>53</v>
      </c>
      <c r="B28" s="43" t="s">
        <v>52</v>
      </c>
      <c r="C28" s="46">
        <v>1634</v>
      </c>
      <c r="D28" s="44">
        <v>1940.04</v>
      </c>
      <c r="E28" s="44">
        <v>1.19</v>
      </c>
      <c r="F28" s="46">
        <v>1522</v>
      </c>
      <c r="G28" s="46">
        <v>1836</v>
      </c>
      <c r="H28" s="37">
        <v>2.7000000000000001E-3</v>
      </c>
      <c r="I28" s="43">
        <v>5</v>
      </c>
      <c r="J28" s="44">
        <v>3264.85</v>
      </c>
      <c r="K28" s="37">
        <f t="shared" si="3"/>
        <v>1.6828776726253067</v>
      </c>
      <c r="L28" s="45"/>
    </row>
    <row r="29" spans="1:12" ht="12.5" x14ac:dyDescent="0.25">
      <c r="A29" s="42"/>
      <c r="D29" s="44"/>
      <c r="E29" s="44"/>
      <c r="H29" s="37"/>
      <c r="J29" s="44"/>
      <c r="K29" s="37"/>
    </row>
    <row r="30" spans="1:12" ht="12.5" x14ac:dyDescent="0.25">
      <c r="A30" s="42"/>
      <c r="D30" s="44"/>
      <c r="E30" s="44"/>
      <c r="H30" s="37"/>
      <c r="J30" s="44"/>
      <c r="K30" s="37"/>
    </row>
    <row r="31" spans="1:12" ht="12.5" x14ac:dyDescent="0.25">
      <c r="A31" s="42"/>
      <c r="D31" s="44"/>
      <c r="E31" s="44"/>
      <c r="H31" s="37"/>
      <c r="J31" s="44"/>
      <c r="K31" s="37"/>
    </row>
    <row r="32" spans="1:12" ht="12.5" x14ac:dyDescent="0.25">
      <c r="A32" s="42"/>
      <c r="D32" s="44"/>
      <c r="E32" s="44"/>
      <c r="H32" s="37"/>
      <c r="J32" s="44"/>
      <c r="K32" s="37"/>
    </row>
    <row r="33" spans="1:26" ht="12.5" x14ac:dyDescent="0.25">
      <c r="A33" s="2"/>
      <c r="B33" s="3"/>
      <c r="C33" s="3"/>
      <c r="D33" s="47"/>
      <c r="E33" s="47"/>
      <c r="F33" s="3"/>
      <c r="G33" s="3"/>
      <c r="H33" s="48"/>
      <c r="I33" s="3"/>
      <c r="J33" s="47"/>
      <c r="K33" s="4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5" x14ac:dyDescent="0.35">
      <c r="A34" s="49" t="s">
        <v>32</v>
      </c>
      <c r="C34" s="34">
        <f t="shared" ref="C34:L34" si="4">AVERAGE(C2:C33)</f>
        <v>560.06666666666672</v>
      </c>
      <c r="D34" s="50">
        <f t="shared" si="4"/>
        <v>631.50400000000013</v>
      </c>
      <c r="E34" s="50">
        <f t="shared" si="4"/>
        <v>1.4193333333333336</v>
      </c>
      <c r="F34" s="34">
        <f t="shared" si="4"/>
        <v>499.86666666666667</v>
      </c>
      <c r="G34" s="34">
        <f t="shared" si="4"/>
        <v>607.33333333333337</v>
      </c>
      <c r="H34" s="51">
        <f t="shared" si="4"/>
        <v>0.10166000000000001</v>
      </c>
      <c r="I34" s="34">
        <f t="shared" si="4"/>
        <v>7.4</v>
      </c>
      <c r="J34" s="50">
        <f t="shared" si="4"/>
        <v>842.35866666666664</v>
      </c>
      <c r="K34" s="51">
        <f t="shared" si="4"/>
        <v>4.0092739760484166</v>
      </c>
      <c r="L34" s="34">
        <f t="shared" si="4"/>
        <v>4</v>
      </c>
    </row>
    <row r="35" spans="1:26" ht="15.5" x14ac:dyDescent="0.35">
      <c r="A35" s="52" t="s">
        <v>33</v>
      </c>
      <c r="B35" s="3"/>
      <c r="C35" s="53">
        <f t="shared" ref="C35:J35" si="5">SUM(C2:C33)</f>
        <v>8401</v>
      </c>
      <c r="D35" s="54">
        <f t="shared" si="5"/>
        <v>9472.5600000000013</v>
      </c>
      <c r="E35" s="54">
        <f t="shared" si="5"/>
        <v>21.290000000000003</v>
      </c>
      <c r="F35" s="53">
        <f t="shared" si="5"/>
        <v>7498</v>
      </c>
      <c r="G35" s="53">
        <f t="shared" si="5"/>
        <v>9110</v>
      </c>
      <c r="H35" s="55">
        <f t="shared" si="5"/>
        <v>1.5249000000000001</v>
      </c>
      <c r="I35" s="53">
        <f t="shared" si="5"/>
        <v>111</v>
      </c>
      <c r="J35" s="54">
        <f t="shared" si="5"/>
        <v>12635.38</v>
      </c>
      <c r="K35" s="55">
        <f>J35/D35</f>
        <v>1.3338928441730638</v>
      </c>
      <c r="L35" s="4"/>
    </row>
    <row r="36" spans="1:26" ht="12.5" x14ac:dyDescent="0.25">
      <c r="A36" s="43"/>
      <c r="B36" s="43"/>
      <c r="K36" s="37"/>
    </row>
    <row r="37" spans="1:26" ht="12.5" x14ac:dyDescent="0.25">
      <c r="K37" s="37"/>
    </row>
    <row r="38" spans="1:26" ht="12.5" x14ac:dyDescent="0.25">
      <c r="A38" s="56"/>
      <c r="K38" s="37"/>
    </row>
    <row r="39" spans="1:26" ht="12.5" x14ac:dyDescent="0.25">
      <c r="A39" s="56"/>
      <c r="K39" s="37"/>
    </row>
    <row r="40" spans="1:26" ht="12.5" x14ac:dyDescent="0.25">
      <c r="A40" s="56"/>
      <c r="K40" s="37"/>
    </row>
    <row r="41" spans="1:26" ht="12.5" x14ac:dyDescent="0.25">
      <c r="A41" s="56"/>
      <c r="K41" s="37"/>
    </row>
    <row r="42" spans="1:26" ht="12.5" x14ac:dyDescent="0.25">
      <c r="A42" s="56"/>
      <c r="K42" s="37"/>
    </row>
    <row r="43" spans="1:26" ht="12.5" x14ac:dyDescent="0.25">
      <c r="A43" s="56"/>
      <c r="K43" s="37"/>
    </row>
    <row r="44" spans="1:26" ht="12.5" x14ac:dyDescent="0.25">
      <c r="A44" s="56"/>
      <c r="K44" s="37"/>
    </row>
    <row r="45" spans="1:26" ht="12.5" x14ac:dyDescent="0.25">
      <c r="A45" s="56"/>
      <c r="K45" s="37"/>
    </row>
    <row r="46" spans="1:26" ht="12.5" x14ac:dyDescent="0.25">
      <c r="A46" s="56"/>
      <c r="K46" s="37"/>
    </row>
    <row r="47" spans="1:26" ht="12.5" x14ac:dyDescent="0.25">
      <c r="A47" s="56"/>
      <c r="K47" s="37"/>
    </row>
    <row r="48" spans="1:26" ht="12.5" x14ac:dyDescent="0.25">
      <c r="A48" s="56"/>
      <c r="K48" s="37"/>
    </row>
    <row r="49" spans="1:11" ht="12.5" x14ac:dyDescent="0.25">
      <c r="A49" s="56"/>
      <c r="K49" s="37"/>
    </row>
    <row r="50" spans="1:11" ht="12.5" x14ac:dyDescent="0.25">
      <c r="A50" s="56"/>
      <c r="K50" s="37"/>
    </row>
    <row r="51" spans="1:11" ht="12.5" x14ac:dyDescent="0.25">
      <c r="A51" s="56"/>
      <c r="K51" s="37"/>
    </row>
    <row r="52" spans="1:11" ht="12.5" x14ac:dyDescent="0.25">
      <c r="A52" s="56"/>
      <c r="K52" s="37"/>
    </row>
    <row r="53" spans="1:11" ht="12.5" x14ac:dyDescent="0.25">
      <c r="A53" s="56"/>
      <c r="K53" s="37"/>
    </row>
    <row r="54" spans="1:11" ht="12.5" x14ac:dyDescent="0.25">
      <c r="A54" s="56"/>
      <c r="K54" s="37"/>
    </row>
    <row r="55" spans="1:11" ht="12.5" x14ac:dyDescent="0.25">
      <c r="A55" s="56"/>
      <c r="K55" s="37"/>
    </row>
    <row r="56" spans="1:11" ht="12.5" x14ac:dyDescent="0.25">
      <c r="A56" s="56"/>
      <c r="K56" s="37"/>
    </row>
    <row r="57" spans="1:11" ht="12.5" x14ac:dyDescent="0.25">
      <c r="A57" s="56"/>
      <c r="K57" s="37"/>
    </row>
    <row r="58" spans="1:11" ht="12.5" x14ac:dyDescent="0.25">
      <c r="A58" s="56"/>
      <c r="K58" s="37"/>
    </row>
    <row r="59" spans="1:11" ht="12.5" x14ac:dyDescent="0.25">
      <c r="A59" s="56"/>
      <c r="K59" s="37"/>
    </row>
    <row r="60" spans="1:11" ht="12.5" x14ac:dyDescent="0.25">
      <c r="A60" s="56"/>
      <c r="K60" s="37"/>
    </row>
    <row r="61" spans="1:11" ht="12.5" x14ac:dyDescent="0.25">
      <c r="A61" s="56"/>
      <c r="K61" s="37"/>
    </row>
    <row r="62" spans="1:11" ht="12.5" x14ac:dyDescent="0.25">
      <c r="A62" s="56"/>
      <c r="K62" s="37"/>
    </row>
    <row r="63" spans="1:11" ht="12.5" x14ac:dyDescent="0.25">
      <c r="A63" s="56"/>
      <c r="K63" s="37"/>
    </row>
    <row r="64" spans="1:11" ht="12.5" x14ac:dyDescent="0.25">
      <c r="A64" s="56"/>
      <c r="K64" s="37"/>
    </row>
    <row r="65" spans="1:11" ht="12.5" x14ac:dyDescent="0.25">
      <c r="A65" s="56"/>
      <c r="K65" s="37"/>
    </row>
    <row r="66" spans="1:11" ht="12.5" x14ac:dyDescent="0.25">
      <c r="A66" s="56"/>
      <c r="K66" s="37"/>
    </row>
    <row r="67" spans="1:11" ht="12.5" x14ac:dyDescent="0.25">
      <c r="A67" s="56"/>
      <c r="K67" s="37"/>
    </row>
    <row r="68" spans="1:11" ht="12.5" x14ac:dyDescent="0.25">
      <c r="A68" s="56"/>
      <c r="K68" s="37"/>
    </row>
    <row r="69" spans="1:11" ht="12.5" x14ac:dyDescent="0.25">
      <c r="A69" s="56"/>
      <c r="K69" s="37"/>
    </row>
    <row r="70" spans="1:11" ht="12.5" x14ac:dyDescent="0.25">
      <c r="A70" s="56"/>
      <c r="K70" s="37"/>
    </row>
    <row r="71" spans="1:11" ht="12.5" x14ac:dyDescent="0.25">
      <c r="A71" s="56"/>
      <c r="K71" s="37"/>
    </row>
    <row r="72" spans="1:11" ht="12.5" x14ac:dyDescent="0.25">
      <c r="A72" s="56"/>
      <c r="K72" s="37"/>
    </row>
    <row r="73" spans="1:11" ht="12.5" x14ac:dyDescent="0.25">
      <c r="A73" s="56"/>
      <c r="K73" s="37"/>
    </row>
    <row r="74" spans="1:11" ht="12.5" x14ac:dyDescent="0.25">
      <c r="A74" s="56"/>
      <c r="K74" s="37"/>
    </row>
    <row r="75" spans="1:11" ht="12.5" x14ac:dyDescent="0.25">
      <c r="A75" s="56"/>
      <c r="K75" s="37"/>
    </row>
    <row r="76" spans="1:11" ht="12.5" x14ac:dyDescent="0.25">
      <c r="A76" s="56"/>
      <c r="K76" s="37"/>
    </row>
    <row r="77" spans="1:11" ht="12.5" x14ac:dyDescent="0.25">
      <c r="A77" s="56"/>
      <c r="K77" s="37"/>
    </row>
    <row r="78" spans="1:11" ht="12.5" x14ac:dyDescent="0.25">
      <c r="A78" s="56"/>
      <c r="K78" s="37"/>
    </row>
    <row r="79" spans="1:11" ht="12.5" x14ac:dyDescent="0.25">
      <c r="A79" s="56"/>
      <c r="K79" s="37"/>
    </row>
    <row r="80" spans="1:11" ht="12.5" x14ac:dyDescent="0.25">
      <c r="A80" s="56"/>
      <c r="K80" s="37"/>
    </row>
    <row r="81" spans="1:11" ht="12.5" x14ac:dyDescent="0.25">
      <c r="A81" s="56"/>
      <c r="K81" s="37"/>
    </row>
    <row r="82" spans="1:11" ht="12.5" x14ac:dyDescent="0.25">
      <c r="A82" s="56"/>
      <c r="K82" s="37"/>
    </row>
    <row r="83" spans="1:11" ht="12.5" x14ac:dyDescent="0.25">
      <c r="A83" s="56"/>
      <c r="K83" s="37"/>
    </row>
    <row r="84" spans="1:11" ht="12.5" x14ac:dyDescent="0.25">
      <c r="A84" s="56"/>
      <c r="K84" s="37"/>
    </row>
    <row r="85" spans="1:11" ht="12.5" x14ac:dyDescent="0.25">
      <c r="A85" s="56"/>
      <c r="K85" s="37"/>
    </row>
    <row r="86" spans="1:11" ht="12.5" x14ac:dyDescent="0.25">
      <c r="A86" s="56"/>
      <c r="K86" s="37"/>
    </row>
    <row r="87" spans="1:11" ht="12.5" x14ac:dyDescent="0.25">
      <c r="A87" s="56"/>
      <c r="K87" s="37"/>
    </row>
    <row r="88" spans="1:11" ht="12.5" x14ac:dyDescent="0.25">
      <c r="A88" s="56"/>
      <c r="K88" s="37"/>
    </row>
    <row r="89" spans="1:11" ht="12.5" x14ac:dyDescent="0.25">
      <c r="A89" s="56"/>
      <c r="K89" s="37"/>
    </row>
    <row r="90" spans="1:11" ht="12.5" x14ac:dyDescent="0.25">
      <c r="A90" s="56"/>
      <c r="K90" s="37"/>
    </row>
    <row r="91" spans="1:11" ht="12.5" x14ac:dyDescent="0.25">
      <c r="A91" s="56"/>
      <c r="K91" s="37"/>
    </row>
    <row r="92" spans="1:11" ht="12.5" x14ac:dyDescent="0.25">
      <c r="A92" s="56"/>
      <c r="K92" s="37"/>
    </row>
    <row r="93" spans="1:11" ht="12.5" x14ac:dyDescent="0.25">
      <c r="A93" s="56"/>
      <c r="K93" s="37"/>
    </row>
    <row r="94" spans="1:11" ht="12.5" x14ac:dyDescent="0.25">
      <c r="A94" s="56"/>
      <c r="K94" s="37"/>
    </row>
    <row r="95" spans="1:11" ht="12.5" x14ac:dyDescent="0.25">
      <c r="A95" s="56"/>
      <c r="K95" s="37"/>
    </row>
    <row r="96" spans="1:11" ht="12.5" x14ac:dyDescent="0.25">
      <c r="A96" s="56"/>
      <c r="K96" s="37"/>
    </row>
    <row r="97" spans="1:11" ht="12.5" x14ac:dyDescent="0.25">
      <c r="A97" s="56"/>
      <c r="K97" s="37"/>
    </row>
    <row r="98" spans="1:11" ht="12.5" x14ac:dyDescent="0.25">
      <c r="A98" s="56"/>
      <c r="K98" s="37"/>
    </row>
    <row r="99" spans="1:11" ht="12.5" x14ac:dyDescent="0.25">
      <c r="A99" s="56"/>
      <c r="K99" s="37"/>
    </row>
    <row r="100" spans="1:11" ht="12.5" x14ac:dyDescent="0.25">
      <c r="A100" s="56"/>
      <c r="K100" s="37"/>
    </row>
    <row r="101" spans="1:11" ht="12.5" x14ac:dyDescent="0.25">
      <c r="A101" s="56"/>
      <c r="K101" s="37"/>
    </row>
    <row r="102" spans="1:11" ht="12.5" x14ac:dyDescent="0.25">
      <c r="A102" s="56"/>
      <c r="K102" s="37"/>
    </row>
    <row r="103" spans="1:11" ht="12.5" x14ac:dyDescent="0.25">
      <c r="A103" s="56"/>
      <c r="K103" s="37"/>
    </row>
    <row r="104" spans="1:11" ht="12.5" x14ac:dyDescent="0.25">
      <c r="A104" s="56"/>
      <c r="K104" s="37"/>
    </row>
    <row r="105" spans="1:11" ht="12.5" x14ac:dyDescent="0.25">
      <c r="A105" s="56"/>
      <c r="K105" s="37"/>
    </row>
    <row r="106" spans="1:11" ht="12.5" x14ac:dyDescent="0.25">
      <c r="A106" s="56"/>
      <c r="K106" s="37"/>
    </row>
    <row r="107" spans="1:11" ht="12.5" x14ac:dyDescent="0.25">
      <c r="A107" s="56"/>
      <c r="K107" s="37"/>
    </row>
    <row r="108" spans="1:11" ht="12.5" x14ac:dyDescent="0.25">
      <c r="A108" s="56"/>
      <c r="K108" s="37"/>
    </row>
    <row r="109" spans="1:11" ht="12.5" x14ac:dyDescent="0.25">
      <c r="A109" s="56"/>
      <c r="K109" s="37"/>
    </row>
    <row r="110" spans="1:11" ht="12.5" x14ac:dyDescent="0.25">
      <c r="A110" s="56"/>
      <c r="K110" s="37"/>
    </row>
    <row r="111" spans="1:11" ht="12.5" x14ac:dyDescent="0.25">
      <c r="A111" s="56"/>
      <c r="K111" s="37"/>
    </row>
    <row r="112" spans="1:11" ht="12.5" x14ac:dyDescent="0.25">
      <c r="A112" s="56"/>
      <c r="K112" s="37"/>
    </row>
    <row r="113" spans="1:11" ht="12.5" x14ac:dyDescent="0.25">
      <c r="A113" s="56"/>
      <c r="K113" s="37"/>
    </row>
    <row r="114" spans="1:11" ht="12.5" x14ac:dyDescent="0.25">
      <c r="A114" s="56"/>
      <c r="K114" s="37"/>
    </row>
    <row r="115" spans="1:11" ht="12.5" x14ac:dyDescent="0.25">
      <c r="A115" s="56"/>
      <c r="K115" s="37"/>
    </row>
    <row r="116" spans="1:11" ht="12.5" x14ac:dyDescent="0.25">
      <c r="A116" s="56"/>
      <c r="K116" s="37"/>
    </row>
    <row r="117" spans="1:11" ht="12.5" x14ac:dyDescent="0.25">
      <c r="A117" s="56"/>
      <c r="K117" s="37"/>
    </row>
    <row r="118" spans="1:11" ht="12.5" x14ac:dyDescent="0.25">
      <c r="A118" s="56"/>
      <c r="K118" s="37"/>
    </row>
    <row r="119" spans="1:11" ht="12.5" x14ac:dyDescent="0.25">
      <c r="A119" s="56"/>
      <c r="K119" s="37"/>
    </row>
    <row r="120" spans="1:11" ht="12.5" x14ac:dyDescent="0.25">
      <c r="A120" s="56"/>
      <c r="K120" s="37"/>
    </row>
    <row r="121" spans="1:11" ht="12.5" x14ac:dyDescent="0.25">
      <c r="A121" s="56"/>
      <c r="K121" s="37"/>
    </row>
    <row r="122" spans="1:11" ht="12.5" x14ac:dyDescent="0.25">
      <c r="A122" s="56"/>
      <c r="K122" s="37"/>
    </row>
    <row r="123" spans="1:11" ht="12.5" x14ac:dyDescent="0.25">
      <c r="A123" s="56"/>
      <c r="K123" s="37"/>
    </row>
    <row r="124" spans="1:11" ht="12.5" x14ac:dyDescent="0.25">
      <c r="A124" s="56"/>
      <c r="K124" s="37"/>
    </row>
    <row r="125" spans="1:11" ht="12.5" x14ac:dyDescent="0.25">
      <c r="A125" s="56"/>
      <c r="K125" s="37"/>
    </row>
    <row r="126" spans="1:11" ht="12.5" x14ac:dyDescent="0.25">
      <c r="A126" s="56"/>
      <c r="K126" s="37"/>
    </row>
    <row r="127" spans="1:11" ht="12.5" x14ac:dyDescent="0.25">
      <c r="A127" s="56"/>
      <c r="K127" s="37"/>
    </row>
    <row r="128" spans="1:11" ht="12.5" x14ac:dyDescent="0.25">
      <c r="A128" s="56"/>
      <c r="K128" s="37"/>
    </row>
    <row r="129" spans="1:11" ht="12.5" x14ac:dyDescent="0.25">
      <c r="A129" s="56"/>
      <c r="K129" s="37"/>
    </row>
    <row r="130" spans="1:11" ht="12.5" x14ac:dyDescent="0.25">
      <c r="A130" s="56"/>
      <c r="K130" s="37"/>
    </row>
    <row r="131" spans="1:11" ht="12.5" x14ac:dyDescent="0.25">
      <c r="A131" s="56"/>
      <c r="K131" s="37"/>
    </row>
    <row r="132" spans="1:11" ht="12.5" x14ac:dyDescent="0.25">
      <c r="A132" s="56"/>
      <c r="K132" s="37"/>
    </row>
    <row r="133" spans="1:11" ht="12.5" x14ac:dyDescent="0.25">
      <c r="A133" s="56"/>
      <c r="K133" s="37"/>
    </row>
    <row r="134" spans="1:11" ht="12.5" x14ac:dyDescent="0.25">
      <c r="A134" s="56"/>
      <c r="K134" s="37"/>
    </row>
    <row r="135" spans="1:11" ht="12.5" x14ac:dyDescent="0.25">
      <c r="A135" s="56"/>
      <c r="K135" s="37"/>
    </row>
    <row r="136" spans="1:11" ht="12.5" x14ac:dyDescent="0.25">
      <c r="A136" s="56"/>
      <c r="K136" s="37"/>
    </row>
    <row r="137" spans="1:11" ht="12.5" x14ac:dyDescent="0.25">
      <c r="A137" s="56"/>
      <c r="K137" s="37"/>
    </row>
    <row r="138" spans="1:11" ht="12.5" x14ac:dyDescent="0.25">
      <c r="A138" s="56"/>
      <c r="K138" s="37"/>
    </row>
    <row r="139" spans="1:11" ht="12.5" x14ac:dyDescent="0.25">
      <c r="A139" s="56"/>
      <c r="K139" s="37"/>
    </row>
    <row r="140" spans="1:11" ht="12.5" x14ac:dyDescent="0.25">
      <c r="A140" s="56"/>
      <c r="K140" s="37"/>
    </row>
    <row r="141" spans="1:11" ht="12.5" x14ac:dyDescent="0.25">
      <c r="A141" s="56"/>
      <c r="K141" s="37"/>
    </row>
    <row r="142" spans="1:11" ht="12.5" x14ac:dyDescent="0.25">
      <c r="A142" s="56"/>
      <c r="K142" s="37"/>
    </row>
    <row r="143" spans="1:11" ht="12.5" x14ac:dyDescent="0.25">
      <c r="A143" s="56"/>
      <c r="K143" s="37"/>
    </row>
    <row r="144" spans="1:11" ht="12.5" x14ac:dyDescent="0.25">
      <c r="A144" s="56"/>
      <c r="K144" s="37"/>
    </row>
    <row r="145" spans="1:11" ht="12.5" x14ac:dyDescent="0.25">
      <c r="A145" s="56"/>
      <c r="K145" s="37"/>
    </row>
    <row r="146" spans="1:11" ht="12.5" x14ac:dyDescent="0.25">
      <c r="A146" s="56"/>
      <c r="K146" s="37"/>
    </row>
    <row r="147" spans="1:11" ht="12.5" x14ac:dyDescent="0.25">
      <c r="A147" s="56"/>
      <c r="K147" s="37"/>
    </row>
    <row r="148" spans="1:11" ht="12.5" x14ac:dyDescent="0.25">
      <c r="A148" s="56"/>
      <c r="K148" s="37"/>
    </row>
    <row r="149" spans="1:11" ht="12.5" x14ac:dyDescent="0.25">
      <c r="A149" s="56"/>
      <c r="K149" s="37"/>
    </row>
    <row r="150" spans="1:11" ht="12.5" x14ac:dyDescent="0.25">
      <c r="A150" s="56"/>
      <c r="K150" s="37"/>
    </row>
    <row r="151" spans="1:11" ht="12.5" x14ac:dyDescent="0.25">
      <c r="A151" s="56"/>
      <c r="K151" s="37"/>
    </row>
    <row r="152" spans="1:11" ht="12.5" x14ac:dyDescent="0.25">
      <c r="A152" s="56"/>
      <c r="K152" s="37"/>
    </row>
    <row r="153" spans="1:11" ht="12.5" x14ac:dyDescent="0.25">
      <c r="A153" s="56"/>
      <c r="K153" s="37"/>
    </row>
    <row r="154" spans="1:11" ht="12.5" x14ac:dyDescent="0.25">
      <c r="A154" s="56"/>
      <c r="K154" s="37"/>
    </row>
    <row r="155" spans="1:11" ht="12.5" x14ac:dyDescent="0.25">
      <c r="A155" s="56"/>
      <c r="K155" s="37"/>
    </row>
    <row r="156" spans="1:11" ht="12.5" x14ac:dyDescent="0.25">
      <c r="A156" s="56"/>
      <c r="K156" s="37"/>
    </row>
    <row r="157" spans="1:11" ht="12.5" x14ac:dyDescent="0.25">
      <c r="A157" s="56"/>
      <c r="K157" s="37"/>
    </row>
    <row r="158" spans="1:11" ht="12.5" x14ac:dyDescent="0.25">
      <c r="A158" s="56"/>
      <c r="K158" s="37"/>
    </row>
    <row r="159" spans="1:11" ht="12.5" x14ac:dyDescent="0.25">
      <c r="A159" s="56"/>
      <c r="K159" s="37"/>
    </row>
    <row r="160" spans="1:11" ht="12.5" x14ac:dyDescent="0.25">
      <c r="A160" s="56"/>
      <c r="K160" s="37"/>
    </row>
    <row r="161" spans="1:11" ht="12.5" x14ac:dyDescent="0.25">
      <c r="A161" s="56"/>
      <c r="K161" s="37"/>
    </row>
    <row r="162" spans="1:11" ht="12.5" x14ac:dyDescent="0.25">
      <c r="A162" s="56"/>
      <c r="K162" s="37"/>
    </row>
    <row r="163" spans="1:11" ht="12.5" x14ac:dyDescent="0.25">
      <c r="A163" s="56"/>
      <c r="K163" s="37"/>
    </row>
    <row r="164" spans="1:11" ht="12.5" x14ac:dyDescent="0.25">
      <c r="A164" s="56"/>
      <c r="K164" s="37"/>
    </row>
    <row r="165" spans="1:11" ht="12.5" x14ac:dyDescent="0.25">
      <c r="A165" s="56"/>
      <c r="K165" s="37"/>
    </row>
    <row r="166" spans="1:11" ht="12.5" x14ac:dyDescent="0.25">
      <c r="A166" s="56"/>
      <c r="K166" s="37"/>
    </row>
    <row r="167" spans="1:11" ht="12.5" x14ac:dyDescent="0.25">
      <c r="A167" s="56"/>
      <c r="K167" s="37"/>
    </row>
    <row r="168" spans="1:11" ht="12.5" x14ac:dyDescent="0.25">
      <c r="A168" s="56"/>
      <c r="K168" s="37"/>
    </row>
    <row r="169" spans="1:11" ht="12.5" x14ac:dyDescent="0.25">
      <c r="A169" s="56"/>
      <c r="K169" s="37"/>
    </row>
    <row r="170" spans="1:11" ht="12.5" x14ac:dyDescent="0.25">
      <c r="A170" s="56"/>
      <c r="K170" s="37"/>
    </row>
    <row r="171" spans="1:11" ht="12.5" x14ac:dyDescent="0.25">
      <c r="A171" s="56"/>
      <c r="K171" s="37"/>
    </row>
    <row r="172" spans="1:11" ht="12.5" x14ac:dyDescent="0.25">
      <c r="A172" s="56"/>
      <c r="K172" s="37"/>
    </row>
    <row r="173" spans="1:11" ht="12.5" x14ac:dyDescent="0.25">
      <c r="A173" s="56"/>
      <c r="K173" s="37"/>
    </row>
    <row r="174" spans="1:11" ht="12.5" x14ac:dyDescent="0.25">
      <c r="A174" s="56"/>
      <c r="K174" s="37"/>
    </row>
    <row r="175" spans="1:11" ht="12.5" x14ac:dyDescent="0.25">
      <c r="A175" s="56"/>
      <c r="K175" s="37"/>
    </row>
    <row r="176" spans="1:11" ht="12.5" x14ac:dyDescent="0.25">
      <c r="A176" s="56"/>
      <c r="K176" s="37"/>
    </row>
    <row r="177" spans="1:11" ht="12.5" x14ac:dyDescent="0.25">
      <c r="A177" s="56"/>
      <c r="K177" s="37"/>
    </row>
    <row r="178" spans="1:11" ht="12.5" x14ac:dyDescent="0.25">
      <c r="A178" s="56"/>
      <c r="K178" s="37"/>
    </row>
    <row r="179" spans="1:11" ht="12.5" x14ac:dyDescent="0.25">
      <c r="A179" s="56"/>
      <c r="K179" s="37"/>
    </row>
    <row r="180" spans="1:11" ht="12.5" x14ac:dyDescent="0.25">
      <c r="A180" s="56"/>
      <c r="K180" s="37"/>
    </row>
    <row r="181" spans="1:11" ht="12.5" x14ac:dyDescent="0.25">
      <c r="A181" s="56"/>
      <c r="K181" s="37"/>
    </row>
    <row r="182" spans="1:11" ht="12.5" x14ac:dyDescent="0.25">
      <c r="A182" s="56"/>
      <c r="K182" s="37"/>
    </row>
    <row r="183" spans="1:11" ht="12.5" x14ac:dyDescent="0.25">
      <c r="A183" s="56"/>
      <c r="K183" s="37"/>
    </row>
    <row r="184" spans="1:11" ht="12.5" x14ac:dyDescent="0.25">
      <c r="A184" s="56"/>
      <c r="K184" s="37"/>
    </row>
    <row r="185" spans="1:11" ht="12.5" x14ac:dyDescent="0.25">
      <c r="A185" s="56"/>
      <c r="K185" s="37"/>
    </row>
    <row r="186" spans="1:11" ht="12.5" x14ac:dyDescent="0.25">
      <c r="A186" s="56"/>
      <c r="K186" s="37"/>
    </row>
    <row r="187" spans="1:11" ht="12.5" x14ac:dyDescent="0.25">
      <c r="A187" s="56"/>
      <c r="K187" s="37"/>
    </row>
    <row r="188" spans="1:11" ht="12.5" x14ac:dyDescent="0.25">
      <c r="A188" s="56"/>
      <c r="K188" s="37"/>
    </row>
    <row r="189" spans="1:11" ht="12.5" x14ac:dyDescent="0.25">
      <c r="A189" s="56"/>
      <c r="K189" s="37"/>
    </row>
    <row r="190" spans="1:11" ht="12.5" x14ac:dyDescent="0.25">
      <c r="A190" s="56"/>
      <c r="K190" s="37"/>
    </row>
    <row r="191" spans="1:11" ht="12.5" x14ac:dyDescent="0.25">
      <c r="A191" s="56"/>
      <c r="K191" s="37"/>
    </row>
    <row r="192" spans="1:11" ht="12.5" x14ac:dyDescent="0.25">
      <c r="A192" s="56"/>
      <c r="K192" s="37"/>
    </row>
    <row r="193" spans="1:11" ht="12.5" x14ac:dyDescent="0.25">
      <c r="A193" s="56"/>
      <c r="K193" s="37"/>
    </row>
    <row r="194" spans="1:11" ht="12.5" x14ac:dyDescent="0.25">
      <c r="A194" s="56"/>
      <c r="K194" s="37"/>
    </row>
    <row r="195" spans="1:11" ht="12.5" x14ac:dyDescent="0.25">
      <c r="A195" s="56"/>
      <c r="K195" s="37"/>
    </row>
    <row r="196" spans="1:11" ht="12.5" x14ac:dyDescent="0.25">
      <c r="A196" s="56"/>
      <c r="K196" s="37"/>
    </row>
    <row r="197" spans="1:11" ht="12.5" x14ac:dyDescent="0.25">
      <c r="A197" s="56"/>
      <c r="K197" s="37"/>
    </row>
    <row r="198" spans="1:11" ht="12.5" x14ac:dyDescent="0.25">
      <c r="A198" s="56"/>
      <c r="K198" s="37"/>
    </row>
    <row r="199" spans="1:11" ht="12.5" x14ac:dyDescent="0.25">
      <c r="A199" s="56"/>
      <c r="K199" s="37"/>
    </row>
    <row r="200" spans="1:11" ht="12.5" x14ac:dyDescent="0.25">
      <c r="A200" s="56"/>
      <c r="K200" s="37"/>
    </row>
    <row r="201" spans="1:11" ht="12.5" x14ac:dyDescent="0.25">
      <c r="A201" s="56"/>
      <c r="K201" s="37"/>
    </row>
    <row r="202" spans="1:11" ht="12.5" x14ac:dyDescent="0.25">
      <c r="A202" s="56"/>
      <c r="K202" s="37"/>
    </row>
    <row r="203" spans="1:11" ht="12.5" x14ac:dyDescent="0.25">
      <c r="A203" s="56"/>
      <c r="K203" s="37"/>
    </row>
    <row r="204" spans="1:11" ht="12.5" x14ac:dyDescent="0.25">
      <c r="A204" s="56"/>
      <c r="K204" s="37"/>
    </row>
    <row r="205" spans="1:11" ht="12.5" x14ac:dyDescent="0.25">
      <c r="A205" s="56"/>
      <c r="K205" s="37"/>
    </row>
    <row r="206" spans="1:11" ht="12.5" x14ac:dyDescent="0.25">
      <c r="A206" s="56"/>
      <c r="K206" s="37"/>
    </row>
    <row r="207" spans="1:11" ht="12.5" x14ac:dyDescent="0.25">
      <c r="A207" s="56"/>
      <c r="K207" s="37"/>
    </row>
    <row r="208" spans="1:11" ht="12.5" x14ac:dyDescent="0.25">
      <c r="A208" s="56"/>
      <c r="K208" s="37"/>
    </row>
    <row r="209" spans="1:11" ht="12.5" x14ac:dyDescent="0.25">
      <c r="A209" s="56"/>
      <c r="K209" s="37"/>
    </row>
    <row r="210" spans="1:11" ht="12.5" x14ac:dyDescent="0.25">
      <c r="A210" s="56"/>
      <c r="K210" s="37"/>
    </row>
    <row r="211" spans="1:11" ht="12.5" x14ac:dyDescent="0.25">
      <c r="A211" s="56"/>
      <c r="K211" s="37"/>
    </row>
    <row r="212" spans="1:11" ht="12.5" x14ac:dyDescent="0.25">
      <c r="A212" s="56"/>
      <c r="K212" s="37"/>
    </row>
    <row r="213" spans="1:11" ht="12.5" x14ac:dyDescent="0.25">
      <c r="A213" s="56"/>
      <c r="K213" s="37"/>
    </row>
    <row r="214" spans="1:11" ht="12.5" x14ac:dyDescent="0.25">
      <c r="A214" s="56"/>
      <c r="K214" s="37"/>
    </row>
    <row r="215" spans="1:11" ht="12.5" x14ac:dyDescent="0.25">
      <c r="A215" s="56"/>
      <c r="K215" s="37"/>
    </row>
    <row r="216" spans="1:11" ht="12.5" x14ac:dyDescent="0.25">
      <c r="A216" s="56"/>
      <c r="K216" s="37"/>
    </row>
    <row r="217" spans="1:11" ht="12.5" x14ac:dyDescent="0.25">
      <c r="A217" s="56"/>
      <c r="K217" s="37"/>
    </row>
    <row r="218" spans="1:11" ht="12.5" x14ac:dyDescent="0.25">
      <c r="A218" s="56"/>
      <c r="K218" s="37"/>
    </row>
    <row r="219" spans="1:11" ht="12.5" x14ac:dyDescent="0.25">
      <c r="A219" s="56"/>
      <c r="K219" s="37"/>
    </row>
    <row r="220" spans="1:11" ht="12.5" x14ac:dyDescent="0.25">
      <c r="A220" s="56"/>
      <c r="K220" s="37"/>
    </row>
    <row r="221" spans="1:11" ht="12.5" x14ac:dyDescent="0.25">
      <c r="A221" s="56"/>
      <c r="K221" s="37"/>
    </row>
    <row r="222" spans="1:11" ht="12.5" x14ac:dyDescent="0.25">
      <c r="A222" s="56"/>
      <c r="K222" s="37"/>
    </row>
    <row r="223" spans="1:11" ht="12.5" x14ac:dyDescent="0.25">
      <c r="A223" s="56"/>
      <c r="K223" s="37"/>
    </row>
    <row r="224" spans="1:11" ht="12.5" x14ac:dyDescent="0.25">
      <c r="A224" s="56"/>
      <c r="K224" s="37"/>
    </row>
    <row r="225" spans="1:11" ht="12.5" x14ac:dyDescent="0.25">
      <c r="A225" s="56"/>
      <c r="K225" s="37"/>
    </row>
    <row r="226" spans="1:11" ht="12.5" x14ac:dyDescent="0.25">
      <c r="A226" s="56"/>
      <c r="K226" s="37"/>
    </row>
    <row r="227" spans="1:11" ht="12.5" x14ac:dyDescent="0.25">
      <c r="A227" s="56"/>
      <c r="K227" s="37"/>
    </row>
    <row r="228" spans="1:11" ht="12.5" x14ac:dyDescent="0.25">
      <c r="A228" s="56"/>
      <c r="K228" s="37"/>
    </row>
    <row r="229" spans="1:11" ht="12.5" x14ac:dyDescent="0.25">
      <c r="A229" s="56"/>
      <c r="K229" s="37"/>
    </row>
    <row r="230" spans="1:11" ht="12.5" x14ac:dyDescent="0.25">
      <c r="A230" s="56"/>
      <c r="K230" s="37"/>
    </row>
    <row r="231" spans="1:11" ht="12.5" x14ac:dyDescent="0.25">
      <c r="A231" s="56"/>
      <c r="K231" s="37"/>
    </row>
    <row r="232" spans="1:11" ht="12.5" x14ac:dyDescent="0.25">
      <c r="A232" s="56"/>
      <c r="K232" s="37"/>
    </row>
    <row r="233" spans="1:11" ht="12.5" x14ac:dyDescent="0.25">
      <c r="A233" s="56"/>
      <c r="K233" s="37"/>
    </row>
    <row r="234" spans="1:11" ht="12.5" x14ac:dyDescent="0.25">
      <c r="A234" s="56"/>
      <c r="K234" s="37"/>
    </row>
    <row r="235" spans="1:11" ht="12.5" x14ac:dyDescent="0.25">
      <c r="A235" s="56"/>
      <c r="K235" s="37"/>
    </row>
    <row r="236" spans="1:11" ht="12.5" x14ac:dyDescent="0.25">
      <c r="A236" s="56"/>
      <c r="K236" s="37"/>
    </row>
    <row r="237" spans="1:11" ht="12.5" x14ac:dyDescent="0.25">
      <c r="A237" s="56"/>
      <c r="K237" s="37"/>
    </row>
    <row r="238" spans="1:11" ht="12.5" x14ac:dyDescent="0.25">
      <c r="A238" s="56"/>
      <c r="K238" s="37"/>
    </row>
    <row r="239" spans="1:11" ht="12.5" x14ac:dyDescent="0.25">
      <c r="A239" s="56"/>
      <c r="K239" s="37"/>
    </row>
    <row r="240" spans="1:11" ht="12.5" x14ac:dyDescent="0.25">
      <c r="A240" s="56"/>
      <c r="K240" s="37"/>
    </row>
    <row r="241" spans="1:11" ht="12.5" x14ac:dyDescent="0.25">
      <c r="A241" s="56"/>
      <c r="K241" s="37"/>
    </row>
    <row r="242" spans="1:11" ht="12.5" x14ac:dyDescent="0.25">
      <c r="A242" s="56"/>
      <c r="K242" s="37"/>
    </row>
    <row r="243" spans="1:11" ht="12.5" x14ac:dyDescent="0.25">
      <c r="A243" s="56"/>
      <c r="K243" s="37"/>
    </row>
    <row r="244" spans="1:11" ht="12.5" x14ac:dyDescent="0.25">
      <c r="A244" s="56"/>
      <c r="K244" s="37"/>
    </row>
    <row r="245" spans="1:11" ht="12.5" x14ac:dyDescent="0.25">
      <c r="A245" s="56"/>
      <c r="K245" s="37"/>
    </row>
    <row r="246" spans="1:11" ht="12.5" x14ac:dyDescent="0.25">
      <c r="A246" s="56"/>
      <c r="K246" s="37"/>
    </row>
    <row r="247" spans="1:11" ht="12.5" x14ac:dyDescent="0.25">
      <c r="A247" s="56"/>
      <c r="K247" s="37"/>
    </row>
    <row r="248" spans="1:11" ht="12.5" x14ac:dyDescent="0.25">
      <c r="A248" s="56"/>
      <c r="K248" s="37"/>
    </row>
    <row r="249" spans="1:11" ht="12.5" x14ac:dyDescent="0.25">
      <c r="A249" s="56"/>
      <c r="K249" s="37"/>
    </row>
    <row r="250" spans="1:11" ht="12.5" x14ac:dyDescent="0.25">
      <c r="A250" s="56"/>
      <c r="K250" s="37"/>
    </row>
    <row r="251" spans="1:11" ht="12.5" x14ac:dyDescent="0.25">
      <c r="A251" s="56"/>
      <c r="K251" s="37"/>
    </row>
    <row r="252" spans="1:11" ht="12.5" x14ac:dyDescent="0.25">
      <c r="A252" s="56"/>
      <c r="K252" s="37"/>
    </row>
    <row r="253" spans="1:11" ht="12.5" x14ac:dyDescent="0.25">
      <c r="A253" s="56"/>
      <c r="K253" s="37"/>
    </row>
    <row r="254" spans="1:11" ht="12.5" x14ac:dyDescent="0.25">
      <c r="A254" s="56"/>
      <c r="K254" s="37"/>
    </row>
    <row r="255" spans="1:11" ht="12.5" x14ac:dyDescent="0.25">
      <c r="A255" s="56"/>
      <c r="K255" s="37"/>
    </row>
    <row r="256" spans="1:11" ht="12.5" x14ac:dyDescent="0.25">
      <c r="A256" s="56"/>
      <c r="K256" s="37"/>
    </row>
    <row r="257" spans="1:11" ht="12.5" x14ac:dyDescent="0.25">
      <c r="A257" s="56"/>
      <c r="K257" s="37"/>
    </row>
    <row r="258" spans="1:11" ht="12.5" x14ac:dyDescent="0.25">
      <c r="A258" s="56"/>
      <c r="K258" s="37"/>
    </row>
    <row r="259" spans="1:11" ht="12.5" x14ac:dyDescent="0.25">
      <c r="A259" s="56"/>
      <c r="K259" s="37"/>
    </row>
    <row r="260" spans="1:11" ht="12.5" x14ac:dyDescent="0.25">
      <c r="A260" s="56"/>
      <c r="K260" s="37"/>
    </row>
    <row r="261" spans="1:11" ht="12.5" x14ac:dyDescent="0.25">
      <c r="A261" s="56"/>
      <c r="K261" s="37"/>
    </row>
    <row r="262" spans="1:11" ht="12.5" x14ac:dyDescent="0.25">
      <c r="A262" s="56"/>
      <c r="K262" s="37"/>
    </row>
    <row r="263" spans="1:11" ht="12.5" x14ac:dyDescent="0.25">
      <c r="A263" s="56"/>
      <c r="K263" s="37"/>
    </row>
    <row r="264" spans="1:11" ht="12.5" x14ac:dyDescent="0.25">
      <c r="A264" s="56"/>
      <c r="K264" s="37"/>
    </row>
    <row r="265" spans="1:11" ht="12.5" x14ac:dyDescent="0.25">
      <c r="A265" s="56"/>
      <c r="K265" s="37"/>
    </row>
    <row r="266" spans="1:11" ht="12.5" x14ac:dyDescent="0.25">
      <c r="A266" s="56"/>
      <c r="K266" s="37"/>
    </row>
    <row r="267" spans="1:11" ht="12.5" x14ac:dyDescent="0.25">
      <c r="A267" s="56"/>
      <c r="K267" s="37"/>
    </row>
    <row r="268" spans="1:11" ht="12.5" x14ac:dyDescent="0.25">
      <c r="A268" s="56"/>
      <c r="K268" s="37"/>
    </row>
    <row r="269" spans="1:11" ht="12.5" x14ac:dyDescent="0.25">
      <c r="A269" s="56"/>
      <c r="K269" s="37"/>
    </row>
    <row r="270" spans="1:11" ht="12.5" x14ac:dyDescent="0.25">
      <c r="A270" s="56"/>
      <c r="K270" s="37"/>
    </row>
    <row r="271" spans="1:11" ht="12.5" x14ac:dyDescent="0.25">
      <c r="A271" s="56"/>
      <c r="K271" s="37"/>
    </row>
    <row r="272" spans="1:11" ht="12.5" x14ac:dyDescent="0.25">
      <c r="A272" s="56"/>
      <c r="K272" s="37"/>
    </row>
    <row r="273" spans="1:11" ht="12.5" x14ac:dyDescent="0.25">
      <c r="A273" s="56"/>
      <c r="K273" s="37"/>
    </row>
    <row r="274" spans="1:11" ht="12.5" x14ac:dyDescent="0.25">
      <c r="A274" s="56"/>
      <c r="K274" s="37"/>
    </row>
    <row r="275" spans="1:11" ht="12.5" x14ac:dyDescent="0.25">
      <c r="A275" s="56"/>
      <c r="K275" s="37"/>
    </row>
    <row r="276" spans="1:11" ht="12.5" x14ac:dyDescent="0.25">
      <c r="A276" s="56"/>
      <c r="K276" s="37"/>
    </row>
    <row r="277" spans="1:11" ht="12.5" x14ac:dyDescent="0.25">
      <c r="A277" s="56"/>
      <c r="K277" s="37"/>
    </row>
    <row r="278" spans="1:11" ht="12.5" x14ac:dyDescent="0.25">
      <c r="A278" s="56"/>
      <c r="K278" s="37"/>
    </row>
    <row r="279" spans="1:11" ht="12.5" x14ac:dyDescent="0.25">
      <c r="A279" s="56"/>
      <c r="K279" s="37"/>
    </row>
    <row r="280" spans="1:11" ht="12.5" x14ac:dyDescent="0.25">
      <c r="A280" s="56"/>
      <c r="K280" s="37"/>
    </row>
    <row r="281" spans="1:11" ht="12.5" x14ac:dyDescent="0.25">
      <c r="A281" s="56"/>
      <c r="K281" s="37"/>
    </row>
    <row r="282" spans="1:11" ht="12.5" x14ac:dyDescent="0.25">
      <c r="A282" s="56"/>
      <c r="K282" s="37"/>
    </row>
    <row r="283" spans="1:11" ht="12.5" x14ac:dyDescent="0.25">
      <c r="A283" s="56"/>
      <c r="K283" s="37"/>
    </row>
    <row r="284" spans="1:11" ht="12.5" x14ac:dyDescent="0.25">
      <c r="A284" s="56"/>
      <c r="K284" s="37"/>
    </row>
    <row r="285" spans="1:11" ht="12.5" x14ac:dyDescent="0.25">
      <c r="A285" s="56"/>
      <c r="K285" s="37"/>
    </row>
    <row r="286" spans="1:11" ht="12.5" x14ac:dyDescent="0.25">
      <c r="A286" s="56"/>
      <c r="K286" s="37"/>
    </row>
    <row r="287" spans="1:11" ht="12.5" x14ac:dyDescent="0.25">
      <c r="A287" s="56"/>
      <c r="K287" s="37"/>
    </row>
    <row r="288" spans="1:11" ht="12.5" x14ac:dyDescent="0.25">
      <c r="A288" s="56"/>
      <c r="K288" s="37"/>
    </row>
    <row r="289" spans="1:11" ht="12.5" x14ac:dyDescent="0.25">
      <c r="A289" s="56"/>
      <c r="K289" s="37"/>
    </row>
    <row r="290" spans="1:11" ht="12.5" x14ac:dyDescent="0.25">
      <c r="A290" s="56"/>
      <c r="K290" s="37"/>
    </row>
    <row r="291" spans="1:11" ht="12.5" x14ac:dyDescent="0.25">
      <c r="A291" s="56"/>
      <c r="K291" s="37"/>
    </row>
    <row r="292" spans="1:11" ht="12.5" x14ac:dyDescent="0.25">
      <c r="A292" s="56"/>
      <c r="K292" s="37"/>
    </row>
    <row r="293" spans="1:11" ht="12.5" x14ac:dyDescent="0.25">
      <c r="A293" s="56"/>
      <c r="K293" s="37"/>
    </row>
    <row r="294" spans="1:11" ht="12.5" x14ac:dyDescent="0.25">
      <c r="A294" s="56"/>
      <c r="K294" s="37"/>
    </row>
    <row r="295" spans="1:11" ht="12.5" x14ac:dyDescent="0.25">
      <c r="A295" s="56"/>
      <c r="K295" s="37"/>
    </row>
    <row r="296" spans="1:11" ht="12.5" x14ac:dyDescent="0.25">
      <c r="A296" s="56"/>
      <c r="K296" s="37"/>
    </row>
    <row r="297" spans="1:11" ht="12.5" x14ac:dyDescent="0.25">
      <c r="A297" s="56"/>
      <c r="K297" s="37"/>
    </row>
    <row r="298" spans="1:11" ht="12.5" x14ac:dyDescent="0.25">
      <c r="A298" s="56"/>
      <c r="K298" s="37"/>
    </row>
    <row r="299" spans="1:11" ht="12.5" x14ac:dyDescent="0.25">
      <c r="A299" s="56"/>
      <c r="K299" s="37"/>
    </row>
    <row r="300" spans="1:11" ht="12.5" x14ac:dyDescent="0.25">
      <c r="A300" s="56"/>
      <c r="K300" s="37"/>
    </row>
    <row r="301" spans="1:11" ht="12.5" x14ac:dyDescent="0.25">
      <c r="A301" s="56"/>
      <c r="K301" s="37"/>
    </row>
    <row r="302" spans="1:11" ht="12.5" x14ac:dyDescent="0.25">
      <c r="A302" s="56"/>
      <c r="K302" s="37"/>
    </row>
    <row r="303" spans="1:11" ht="12.5" x14ac:dyDescent="0.25">
      <c r="A303" s="56"/>
      <c r="K303" s="37"/>
    </row>
    <row r="304" spans="1:11" ht="12.5" x14ac:dyDescent="0.25">
      <c r="A304" s="56"/>
      <c r="K304" s="37"/>
    </row>
    <row r="305" spans="1:11" ht="12.5" x14ac:dyDescent="0.25">
      <c r="A305" s="56"/>
      <c r="K305" s="37"/>
    </row>
    <row r="306" spans="1:11" ht="12.5" x14ac:dyDescent="0.25">
      <c r="A306" s="56"/>
      <c r="K306" s="37"/>
    </row>
    <row r="307" spans="1:11" ht="12.5" x14ac:dyDescent="0.25">
      <c r="A307" s="56"/>
      <c r="K307" s="37"/>
    </row>
    <row r="308" spans="1:11" ht="12.5" x14ac:dyDescent="0.25">
      <c r="A308" s="56"/>
      <c r="K308" s="37"/>
    </row>
    <row r="309" spans="1:11" ht="12.5" x14ac:dyDescent="0.25">
      <c r="A309" s="56"/>
      <c r="K309" s="37"/>
    </row>
    <row r="310" spans="1:11" ht="12.5" x14ac:dyDescent="0.25">
      <c r="A310" s="56"/>
      <c r="K310" s="37"/>
    </row>
    <row r="311" spans="1:11" ht="12.5" x14ac:dyDescent="0.25">
      <c r="A311" s="56"/>
      <c r="K311" s="37"/>
    </row>
    <row r="312" spans="1:11" ht="12.5" x14ac:dyDescent="0.25">
      <c r="A312" s="56"/>
      <c r="K312" s="37"/>
    </row>
    <row r="313" spans="1:11" ht="12.5" x14ac:dyDescent="0.25">
      <c r="A313" s="56"/>
      <c r="K313" s="37"/>
    </row>
    <row r="314" spans="1:11" ht="12.5" x14ac:dyDescent="0.25">
      <c r="A314" s="56"/>
      <c r="K314" s="37"/>
    </row>
    <row r="315" spans="1:11" ht="12.5" x14ac:dyDescent="0.25">
      <c r="A315" s="56"/>
      <c r="K315" s="37"/>
    </row>
    <row r="316" spans="1:11" ht="12.5" x14ac:dyDescent="0.25">
      <c r="A316" s="56"/>
      <c r="K316" s="37"/>
    </row>
    <row r="317" spans="1:11" ht="12.5" x14ac:dyDescent="0.25">
      <c r="A317" s="56"/>
      <c r="K317" s="37"/>
    </row>
    <row r="318" spans="1:11" ht="12.5" x14ac:dyDescent="0.25">
      <c r="A318" s="56"/>
      <c r="K318" s="37"/>
    </row>
    <row r="319" spans="1:11" ht="12.5" x14ac:dyDescent="0.25">
      <c r="A319" s="56"/>
      <c r="K319" s="37"/>
    </row>
    <row r="320" spans="1:11" ht="12.5" x14ac:dyDescent="0.25">
      <c r="A320" s="56"/>
      <c r="K320" s="37"/>
    </row>
    <row r="321" spans="1:11" ht="12.5" x14ac:dyDescent="0.25">
      <c r="A321" s="56"/>
      <c r="K321" s="37"/>
    </row>
    <row r="322" spans="1:11" ht="12.5" x14ac:dyDescent="0.25">
      <c r="A322" s="56"/>
      <c r="K322" s="37"/>
    </row>
    <row r="323" spans="1:11" ht="12.5" x14ac:dyDescent="0.25">
      <c r="A323" s="56"/>
      <c r="K323" s="37"/>
    </row>
    <row r="324" spans="1:11" ht="12.5" x14ac:dyDescent="0.25">
      <c r="A324" s="56"/>
      <c r="K324" s="37"/>
    </row>
    <row r="325" spans="1:11" ht="12.5" x14ac:dyDescent="0.25">
      <c r="A325" s="56"/>
      <c r="K325" s="37"/>
    </row>
    <row r="326" spans="1:11" ht="12.5" x14ac:dyDescent="0.25">
      <c r="A326" s="56"/>
      <c r="K326" s="37"/>
    </row>
    <row r="327" spans="1:11" ht="12.5" x14ac:dyDescent="0.25">
      <c r="A327" s="56"/>
      <c r="K327" s="37"/>
    </row>
    <row r="328" spans="1:11" ht="12.5" x14ac:dyDescent="0.25">
      <c r="A328" s="56"/>
      <c r="K328" s="37"/>
    </row>
    <row r="329" spans="1:11" ht="12.5" x14ac:dyDescent="0.25">
      <c r="A329" s="56"/>
      <c r="K329" s="37"/>
    </row>
    <row r="330" spans="1:11" ht="12.5" x14ac:dyDescent="0.25">
      <c r="A330" s="56"/>
      <c r="K330" s="37"/>
    </row>
    <row r="331" spans="1:11" ht="12.5" x14ac:dyDescent="0.25">
      <c r="A331" s="56"/>
      <c r="K331" s="37"/>
    </row>
    <row r="332" spans="1:11" ht="12.5" x14ac:dyDescent="0.25">
      <c r="A332" s="56"/>
      <c r="K332" s="37"/>
    </row>
    <row r="333" spans="1:11" ht="12.5" x14ac:dyDescent="0.25">
      <c r="A333" s="56"/>
      <c r="K333" s="37"/>
    </row>
    <row r="334" spans="1:11" ht="12.5" x14ac:dyDescent="0.25">
      <c r="A334" s="56"/>
      <c r="K334" s="37"/>
    </row>
    <row r="335" spans="1:11" ht="12.5" x14ac:dyDescent="0.25">
      <c r="A335" s="56"/>
      <c r="K335" s="37"/>
    </row>
    <row r="336" spans="1:11" ht="12.5" x14ac:dyDescent="0.25">
      <c r="A336" s="56"/>
      <c r="K336" s="37"/>
    </row>
    <row r="337" spans="1:11" ht="12.5" x14ac:dyDescent="0.25">
      <c r="A337" s="56"/>
      <c r="K337" s="37"/>
    </row>
    <row r="338" spans="1:11" ht="12.5" x14ac:dyDescent="0.25">
      <c r="A338" s="56"/>
      <c r="K338" s="37"/>
    </row>
    <row r="339" spans="1:11" ht="12.5" x14ac:dyDescent="0.25">
      <c r="A339" s="56"/>
      <c r="K339" s="37"/>
    </row>
    <row r="340" spans="1:11" ht="12.5" x14ac:dyDescent="0.25">
      <c r="A340" s="56"/>
      <c r="K340" s="37"/>
    </row>
    <row r="341" spans="1:11" ht="12.5" x14ac:dyDescent="0.25">
      <c r="A341" s="56"/>
      <c r="K341" s="37"/>
    </row>
    <row r="342" spans="1:11" ht="12.5" x14ac:dyDescent="0.25">
      <c r="A342" s="56"/>
      <c r="K342" s="37"/>
    </row>
    <row r="343" spans="1:11" ht="12.5" x14ac:dyDescent="0.25">
      <c r="A343" s="56"/>
      <c r="K343" s="37"/>
    </row>
    <row r="344" spans="1:11" ht="12.5" x14ac:dyDescent="0.25">
      <c r="A344" s="56"/>
      <c r="K344" s="37"/>
    </row>
    <row r="345" spans="1:11" ht="12.5" x14ac:dyDescent="0.25">
      <c r="A345" s="56"/>
      <c r="K345" s="37"/>
    </row>
    <row r="346" spans="1:11" ht="12.5" x14ac:dyDescent="0.25">
      <c r="A346" s="56"/>
      <c r="K346" s="37"/>
    </row>
    <row r="347" spans="1:11" ht="12.5" x14ac:dyDescent="0.25">
      <c r="A347" s="56"/>
      <c r="K347" s="37"/>
    </row>
    <row r="348" spans="1:11" ht="12.5" x14ac:dyDescent="0.25">
      <c r="A348" s="56"/>
      <c r="K348" s="37"/>
    </row>
    <row r="349" spans="1:11" ht="12.5" x14ac:dyDescent="0.25">
      <c r="A349" s="56"/>
      <c r="K349" s="37"/>
    </row>
    <row r="350" spans="1:11" ht="12.5" x14ac:dyDescent="0.25">
      <c r="A350" s="56"/>
      <c r="K350" s="37"/>
    </row>
    <row r="351" spans="1:11" ht="12.5" x14ac:dyDescent="0.25">
      <c r="A351" s="56"/>
      <c r="K351" s="37"/>
    </row>
    <row r="352" spans="1:11" ht="12.5" x14ac:dyDescent="0.25">
      <c r="A352" s="56"/>
      <c r="K352" s="37"/>
    </row>
    <row r="353" spans="1:11" ht="12.5" x14ac:dyDescent="0.25">
      <c r="A353" s="56"/>
      <c r="K353" s="37"/>
    </row>
    <row r="354" spans="1:11" ht="12.5" x14ac:dyDescent="0.25">
      <c r="A354" s="56"/>
      <c r="K354" s="37"/>
    </row>
    <row r="355" spans="1:11" ht="12.5" x14ac:dyDescent="0.25">
      <c r="A355" s="56"/>
      <c r="K355" s="37"/>
    </row>
    <row r="356" spans="1:11" ht="12.5" x14ac:dyDescent="0.25">
      <c r="A356" s="56"/>
      <c r="K356" s="37"/>
    </row>
    <row r="357" spans="1:11" ht="12.5" x14ac:dyDescent="0.25">
      <c r="A357" s="56"/>
      <c r="K357" s="37"/>
    </row>
    <row r="358" spans="1:11" ht="12.5" x14ac:dyDescent="0.25">
      <c r="A358" s="56"/>
      <c r="K358" s="37"/>
    </row>
    <row r="359" spans="1:11" ht="12.5" x14ac:dyDescent="0.25">
      <c r="A359" s="56"/>
      <c r="K359" s="37"/>
    </row>
    <row r="360" spans="1:11" ht="12.5" x14ac:dyDescent="0.25">
      <c r="A360" s="56"/>
      <c r="K360" s="37"/>
    </row>
    <row r="361" spans="1:11" ht="12.5" x14ac:dyDescent="0.25">
      <c r="A361" s="56"/>
      <c r="K361" s="37"/>
    </row>
    <row r="362" spans="1:11" ht="12.5" x14ac:dyDescent="0.25">
      <c r="A362" s="56"/>
      <c r="K362" s="37"/>
    </row>
    <row r="363" spans="1:11" ht="12.5" x14ac:dyDescent="0.25">
      <c r="A363" s="56"/>
      <c r="K363" s="37"/>
    </row>
    <row r="364" spans="1:11" ht="12.5" x14ac:dyDescent="0.25">
      <c r="A364" s="56"/>
      <c r="K364" s="37"/>
    </row>
    <row r="365" spans="1:11" ht="12.5" x14ac:dyDescent="0.25">
      <c r="A365" s="56"/>
      <c r="K365" s="37"/>
    </row>
    <row r="366" spans="1:11" ht="12.5" x14ac:dyDescent="0.25">
      <c r="A366" s="56"/>
      <c r="K366" s="37"/>
    </row>
    <row r="367" spans="1:11" ht="12.5" x14ac:dyDescent="0.25">
      <c r="A367" s="56"/>
      <c r="K367" s="37"/>
    </row>
    <row r="368" spans="1:11" ht="12.5" x14ac:dyDescent="0.25">
      <c r="A368" s="56"/>
      <c r="K368" s="37"/>
    </row>
    <row r="369" spans="1:11" ht="12.5" x14ac:dyDescent="0.25">
      <c r="A369" s="56"/>
      <c r="K369" s="37"/>
    </row>
    <row r="370" spans="1:11" ht="12.5" x14ac:dyDescent="0.25">
      <c r="A370" s="56"/>
      <c r="K370" s="37"/>
    </row>
    <row r="371" spans="1:11" ht="12.5" x14ac:dyDescent="0.25">
      <c r="A371" s="56"/>
      <c r="K371" s="37"/>
    </row>
    <row r="372" spans="1:11" ht="12.5" x14ac:dyDescent="0.25">
      <c r="A372" s="56"/>
      <c r="K372" s="37"/>
    </row>
    <row r="373" spans="1:11" ht="12.5" x14ac:dyDescent="0.25">
      <c r="A373" s="56"/>
      <c r="K373" s="37"/>
    </row>
    <row r="374" spans="1:11" ht="12.5" x14ac:dyDescent="0.25">
      <c r="A374" s="56"/>
      <c r="K374" s="37"/>
    </row>
    <row r="375" spans="1:11" ht="12.5" x14ac:dyDescent="0.25">
      <c r="A375" s="56"/>
      <c r="K375" s="37"/>
    </row>
    <row r="376" spans="1:11" ht="12.5" x14ac:dyDescent="0.25">
      <c r="A376" s="56"/>
      <c r="K376" s="37"/>
    </row>
    <row r="377" spans="1:11" ht="12.5" x14ac:dyDescent="0.25">
      <c r="A377" s="56"/>
      <c r="K377" s="37"/>
    </row>
    <row r="378" spans="1:11" ht="12.5" x14ac:dyDescent="0.25">
      <c r="A378" s="56"/>
      <c r="K378" s="37"/>
    </row>
    <row r="379" spans="1:11" ht="12.5" x14ac:dyDescent="0.25">
      <c r="A379" s="56"/>
      <c r="K379" s="37"/>
    </row>
    <row r="380" spans="1:11" ht="12.5" x14ac:dyDescent="0.25">
      <c r="A380" s="56"/>
      <c r="K380" s="37"/>
    </row>
    <row r="381" spans="1:11" ht="12.5" x14ac:dyDescent="0.25">
      <c r="A381" s="56"/>
      <c r="K381" s="37"/>
    </row>
    <row r="382" spans="1:11" ht="12.5" x14ac:dyDescent="0.25">
      <c r="A382" s="56"/>
      <c r="K382" s="37"/>
    </row>
    <row r="383" spans="1:11" ht="12.5" x14ac:dyDescent="0.25">
      <c r="A383" s="56"/>
      <c r="K383" s="37"/>
    </row>
    <row r="384" spans="1:11" ht="12.5" x14ac:dyDescent="0.25">
      <c r="A384" s="56"/>
      <c r="K384" s="37"/>
    </row>
    <row r="385" spans="1:11" ht="12.5" x14ac:dyDescent="0.25">
      <c r="A385" s="56"/>
      <c r="K385" s="37"/>
    </row>
    <row r="386" spans="1:11" ht="12.5" x14ac:dyDescent="0.25">
      <c r="A386" s="56"/>
      <c r="K386" s="37"/>
    </row>
    <row r="387" spans="1:11" ht="12.5" x14ac:dyDescent="0.25">
      <c r="A387" s="56"/>
      <c r="K387" s="37"/>
    </row>
    <row r="388" spans="1:11" ht="12.5" x14ac:dyDescent="0.25">
      <c r="A388" s="56"/>
      <c r="K388" s="37"/>
    </row>
    <row r="389" spans="1:11" ht="12.5" x14ac:dyDescent="0.25">
      <c r="A389" s="56"/>
      <c r="K389" s="37"/>
    </row>
    <row r="390" spans="1:11" ht="12.5" x14ac:dyDescent="0.25">
      <c r="A390" s="56"/>
      <c r="K390" s="37"/>
    </row>
    <row r="391" spans="1:11" ht="12.5" x14ac:dyDescent="0.25">
      <c r="A391" s="56"/>
      <c r="K391" s="37"/>
    </row>
    <row r="392" spans="1:11" ht="12.5" x14ac:dyDescent="0.25">
      <c r="A392" s="56"/>
      <c r="K392" s="37"/>
    </row>
    <row r="393" spans="1:11" ht="12.5" x14ac:dyDescent="0.25">
      <c r="A393" s="56"/>
      <c r="K393" s="37"/>
    </row>
    <row r="394" spans="1:11" ht="12.5" x14ac:dyDescent="0.25">
      <c r="A394" s="56"/>
      <c r="K394" s="37"/>
    </row>
    <row r="395" spans="1:11" ht="12.5" x14ac:dyDescent="0.25">
      <c r="A395" s="56"/>
      <c r="K395" s="37"/>
    </row>
    <row r="396" spans="1:11" ht="12.5" x14ac:dyDescent="0.25">
      <c r="A396" s="56"/>
      <c r="K396" s="37"/>
    </row>
    <row r="397" spans="1:11" ht="12.5" x14ac:dyDescent="0.25">
      <c r="A397" s="56"/>
      <c r="K397" s="37"/>
    </row>
    <row r="398" spans="1:11" ht="12.5" x14ac:dyDescent="0.25">
      <c r="A398" s="56"/>
      <c r="K398" s="37"/>
    </row>
    <row r="399" spans="1:11" ht="12.5" x14ac:dyDescent="0.25">
      <c r="A399" s="56"/>
      <c r="K399" s="37"/>
    </row>
    <row r="400" spans="1:11" ht="12.5" x14ac:dyDescent="0.25">
      <c r="A400" s="56"/>
      <c r="K400" s="37"/>
    </row>
    <row r="401" spans="1:11" ht="12.5" x14ac:dyDescent="0.25">
      <c r="A401" s="56"/>
      <c r="K401" s="37"/>
    </row>
    <row r="402" spans="1:11" ht="12.5" x14ac:dyDescent="0.25">
      <c r="A402" s="56"/>
      <c r="K402" s="37"/>
    </row>
    <row r="403" spans="1:11" ht="12.5" x14ac:dyDescent="0.25">
      <c r="A403" s="56"/>
      <c r="K403" s="37"/>
    </row>
    <row r="404" spans="1:11" ht="12.5" x14ac:dyDescent="0.25">
      <c r="A404" s="56"/>
      <c r="K404" s="37"/>
    </row>
    <row r="405" spans="1:11" ht="12.5" x14ac:dyDescent="0.25">
      <c r="A405" s="56"/>
      <c r="K405" s="37"/>
    </row>
    <row r="406" spans="1:11" ht="12.5" x14ac:dyDescent="0.25">
      <c r="A406" s="56"/>
      <c r="K406" s="37"/>
    </row>
    <row r="407" spans="1:11" ht="12.5" x14ac:dyDescent="0.25">
      <c r="A407" s="56"/>
      <c r="K407" s="37"/>
    </row>
    <row r="408" spans="1:11" ht="12.5" x14ac:dyDescent="0.25">
      <c r="A408" s="56"/>
      <c r="K408" s="37"/>
    </row>
    <row r="409" spans="1:11" ht="12.5" x14ac:dyDescent="0.25">
      <c r="A409" s="56"/>
      <c r="K409" s="37"/>
    </row>
    <row r="410" spans="1:11" ht="12.5" x14ac:dyDescent="0.25">
      <c r="A410" s="56"/>
      <c r="K410" s="37"/>
    </row>
    <row r="411" spans="1:11" ht="12.5" x14ac:dyDescent="0.25">
      <c r="A411" s="56"/>
      <c r="K411" s="37"/>
    </row>
    <row r="412" spans="1:11" ht="12.5" x14ac:dyDescent="0.25">
      <c r="A412" s="56"/>
      <c r="K412" s="37"/>
    </row>
    <row r="413" spans="1:11" ht="12.5" x14ac:dyDescent="0.25">
      <c r="A413" s="56"/>
      <c r="K413" s="37"/>
    </row>
    <row r="414" spans="1:11" ht="12.5" x14ac:dyDescent="0.25">
      <c r="A414" s="56"/>
      <c r="K414" s="37"/>
    </row>
    <row r="415" spans="1:11" ht="12.5" x14ac:dyDescent="0.25">
      <c r="A415" s="56"/>
      <c r="K415" s="37"/>
    </row>
    <row r="416" spans="1:11" ht="12.5" x14ac:dyDescent="0.25">
      <c r="A416" s="56"/>
      <c r="K416" s="37"/>
    </row>
    <row r="417" spans="1:11" ht="12.5" x14ac:dyDescent="0.25">
      <c r="A417" s="56"/>
      <c r="K417" s="37"/>
    </row>
    <row r="418" spans="1:11" ht="12.5" x14ac:dyDescent="0.25">
      <c r="A418" s="56"/>
      <c r="K418" s="37"/>
    </row>
    <row r="419" spans="1:11" ht="12.5" x14ac:dyDescent="0.25">
      <c r="A419" s="56"/>
      <c r="K419" s="37"/>
    </row>
    <row r="420" spans="1:11" ht="12.5" x14ac:dyDescent="0.25">
      <c r="A420" s="56"/>
      <c r="K420" s="37"/>
    </row>
    <row r="421" spans="1:11" ht="12.5" x14ac:dyDescent="0.25">
      <c r="A421" s="56"/>
      <c r="K421" s="37"/>
    </row>
    <row r="422" spans="1:11" ht="12.5" x14ac:dyDescent="0.25">
      <c r="A422" s="56"/>
      <c r="K422" s="37"/>
    </row>
    <row r="423" spans="1:11" ht="12.5" x14ac:dyDescent="0.25">
      <c r="A423" s="56"/>
      <c r="K423" s="37"/>
    </row>
    <row r="424" spans="1:11" ht="12.5" x14ac:dyDescent="0.25">
      <c r="A424" s="56"/>
      <c r="K424" s="37"/>
    </row>
    <row r="425" spans="1:11" ht="12.5" x14ac:dyDescent="0.25">
      <c r="A425" s="56"/>
      <c r="K425" s="37"/>
    </row>
    <row r="426" spans="1:11" ht="12.5" x14ac:dyDescent="0.25">
      <c r="A426" s="56"/>
      <c r="K426" s="37"/>
    </row>
    <row r="427" spans="1:11" ht="12.5" x14ac:dyDescent="0.25">
      <c r="A427" s="56"/>
      <c r="K427" s="37"/>
    </row>
    <row r="428" spans="1:11" ht="12.5" x14ac:dyDescent="0.25">
      <c r="A428" s="56"/>
      <c r="K428" s="37"/>
    </row>
    <row r="429" spans="1:11" ht="12.5" x14ac:dyDescent="0.25">
      <c r="A429" s="56"/>
      <c r="K429" s="37"/>
    </row>
    <row r="430" spans="1:11" ht="12.5" x14ac:dyDescent="0.25">
      <c r="A430" s="56"/>
      <c r="K430" s="37"/>
    </row>
    <row r="431" spans="1:11" ht="12.5" x14ac:dyDescent="0.25">
      <c r="A431" s="56"/>
      <c r="K431" s="37"/>
    </row>
    <row r="432" spans="1:11" ht="12.5" x14ac:dyDescent="0.25">
      <c r="A432" s="56"/>
      <c r="K432" s="37"/>
    </row>
    <row r="433" spans="1:11" ht="12.5" x14ac:dyDescent="0.25">
      <c r="A433" s="56"/>
      <c r="K433" s="37"/>
    </row>
    <row r="434" spans="1:11" ht="12.5" x14ac:dyDescent="0.25">
      <c r="A434" s="56"/>
      <c r="K434" s="37"/>
    </row>
    <row r="435" spans="1:11" ht="12.5" x14ac:dyDescent="0.25">
      <c r="A435" s="56"/>
      <c r="K435" s="37"/>
    </row>
    <row r="436" spans="1:11" ht="12.5" x14ac:dyDescent="0.25">
      <c r="A436" s="56"/>
      <c r="K436" s="37"/>
    </row>
    <row r="437" spans="1:11" ht="12.5" x14ac:dyDescent="0.25">
      <c r="A437" s="56"/>
      <c r="K437" s="37"/>
    </row>
    <row r="438" spans="1:11" ht="12.5" x14ac:dyDescent="0.25">
      <c r="A438" s="56"/>
      <c r="K438" s="37"/>
    </row>
    <row r="439" spans="1:11" ht="12.5" x14ac:dyDescent="0.25">
      <c r="A439" s="56"/>
      <c r="K439" s="37"/>
    </row>
    <row r="440" spans="1:11" ht="12.5" x14ac:dyDescent="0.25">
      <c r="A440" s="56"/>
      <c r="K440" s="37"/>
    </row>
    <row r="441" spans="1:11" ht="12.5" x14ac:dyDescent="0.25">
      <c r="A441" s="56"/>
      <c r="K441" s="37"/>
    </row>
    <row r="442" spans="1:11" ht="12.5" x14ac:dyDescent="0.25">
      <c r="A442" s="56"/>
      <c r="K442" s="37"/>
    </row>
    <row r="443" spans="1:11" ht="12.5" x14ac:dyDescent="0.25">
      <c r="A443" s="56"/>
      <c r="K443" s="37"/>
    </row>
    <row r="444" spans="1:11" ht="12.5" x14ac:dyDescent="0.25">
      <c r="A444" s="56"/>
      <c r="K444" s="37"/>
    </row>
    <row r="445" spans="1:11" ht="12.5" x14ac:dyDescent="0.25">
      <c r="A445" s="56"/>
      <c r="K445" s="37"/>
    </row>
    <row r="446" spans="1:11" ht="12.5" x14ac:dyDescent="0.25">
      <c r="A446" s="56"/>
      <c r="K446" s="37"/>
    </row>
    <row r="447" spans="1:11" ht="12.5" x14ac:dyDescent="0.25">
      <c r="A447" s="56"/>
      <c r="K447" s="37"/>
    </row>
    <row r="448" spans="1:11" ht="12.5" x14ac:dyDescent="0.25">
      <c r="A448" s="56"/>
      <c r="K448" s="37"/>
    </row>
    <row r="449" spans="1:11" ht="12.5" x14ac:dyDescent="0.25">
      <c r="A449" s="56"/>
      <c r="K449" s="37"/>
    </row>
    <row r="450" spans="1:11" ht="12.5" x14ac:dyDescent="0.25">
      <c r="A450" s="56"/>
      <c r="K450" s="37"/>
    </row>
    <row r="451" spans="1:11" ht="12.5" x14ac:dyDescent="0.25">
      <c r="A451" s="56"/>
      <c r="K451" s="37"/>
    </row>
    <row r="452" spans="1:11" ht="12.5" x14ac:dyDescent="0.25">
      <c r="A452" s="56"/>
      <c r="K452" s="37"/>
    </row>
    <row r="453" spans="1:11" ht="12.5" x14ac:dyDescent="0.25">
      <c r="A453" s="56"/>
      <c r="K453" s="37"/>
    </row>
    <row r="454" spans="1:11" ht="12.5" x14ac:dyDescent="0.25">
      <c r="A454" s="56"/>
      <c r="K454" s="37"/>
    </row>
    <row r="455" spans="1:11" ht="12.5" x14ac:dyDescent="0.25">
      <c r="A455" s="56"/>
      <c r="K455" s="37"/>
    </row>
    <row r="456" spans="1:11" ht="12.5" x14ac:dyDescent="0.25">
      <c r="A456" s="56"/>
      <c r="K456" s="37"/>
    </row>
    <row r="457" spans="1:11" ht="12.5" x14ac:dyDescent="0.25">
      <c r="A457" s="56"/>
      <c r="K457" s="37"/>
    </row>
    <row r="458" spans="1:11" ht="12.5" x14ac:dyDescent="0.25">
      <c r="A458" s="56"/>
      <c r="K458" s="37"/>
    </row>
    <row r="459" spans="1:11" ht="12.5" x14ac:dyDescent="0.25">
      <c r="A459" s="56"/>
      <c r="K459" s="37"/>
    </row>
    <row r="460" spans="1:11" ht="12.5" x14ac:dyDescent="0.25">
      <c r="A460" s="56"/>
      <c r="K460" s="37"/>
    </row>
    <row r="461" spans="1:11" ht="12.5" x14ac:dyDescent="0.25">
      <c r="A461" s="56"/>
      <c r="K461" s="37"/>
    </row>
    <row r="462" spans="1:11" ht="12.5" x14ac:dyDescent="0.25">
      <c r="A462" s="56"/>
      <c r="K462" s="37"/>
    </row>
    <row r="463" spans="1:11" ht="12.5" x14ac:dyDescent="0.25">
      <c r="A463" s="56"/>
      <c r="K463" s="37"/>
    </row>
    <row r="464" spans="1:11" ht="12.5" x14ac:dyDescent="0.25">
      <c r="A464" s="56"/>
      <c r="K464" s="37"/>
    </row>
    <row r="465" spans="1:11" ht="12.5" x14ac:dyDescent="0.25">
      <c r="A465" s="56"/>
      <c r="K465" s="37"/>
    </row>
    <row r="466" spans="1:11" ht="12.5" x14ac:dyDescent="0.25">
      <c r="A466" s="56"/>
      <c r="K466" s="37"/>
    </row>
    <row r="467" spans="1:11" ht="12.5" x14ac:dyDescent="0.25">
      <c r="A467" s="56"/>
      <c r="K467" s="37"/>
    </row>
    <row r="468" spans="1:11" ht="12.5" x14ac:dyDescent="0.25">
      <c r="A468" s="56"/>
      <c r="K468" s="37"/>
    </row>
    <row r="469" spans="1:11" ht="12.5" x14ac:dyDescent="0.25">
      <c r="A469" s="56"/>
      <c r="K469" s="37"/>
    </row>
    <row r="470" spans="1:11" ht="12.5" x14ac:dyDescent="0.25">
      <c r="A470" s="56"/>
      <c r="K470" s="37"/>
    </row>
    <row r="471" spans="1:11" ht="12.5" x14ac:dyDescent="0.25">
      <c r="A471" s="56"/>
      <c r="K471" s="37"/>
    </row>
    <row r="472" spans="1:11" ht="12.5" x14ac:dyDescent="0.25">
      <c r="B472" s="46"/>
      <c r="K472" s="37"/>
    </row>
    <row r="473" spans="1:11" ht="12.5" x14ac:dyDescent="0.25">
      <c r="K473" s="37"/>
    </row>
    <row r="474" spans="1:11" ht="12.5" x14ac:dyDescent="0.25">
      <c r="K474" s="37"/>
    </row>
    <row r="475" spans="1:11" ht="12.5" x14ac:dyDescent="0.25">
      <c r="K475" s="37"/>
    </row>
    <row r="476" spans="1:11" ht="12.5" x14ac:dyDescent="0.25">
      <c r="K476" s="37"/>
    </row>
    <row r="477" spans="1:11" ht="12.5" x14ac:dyDescent="0.25">
      <c r="K477" s="37"/>
    </row>
    <row r="478" spans="1:11" ht="12.5" x14ac:dyDescent="0.25">
      <c r="K478" s="37"/>
    </row>
    <row r="479" spans="1:11" ht="12.5" x14ac:dyDescent="0.25">
      <c r="K479" s="37"/>
    </row>
    <row r="480" spans="1:11" ht="12.5" x14ac:dyDescent="0.25">
      <c r="K480" s="37"/>
    </row>
    <row r="481" spans="11:11" ht="12.5" x14ac:dyDescent="0.25">
      <c r="K481" s="37"/>
    </row>
    <row r="482" spans="11:11" ht="12.5" x14ac:dyDescent="0.25">
      <c r="K482" s="37"/>
    </row>
    <row r="483" spans="11:11" ht="12.5" x14ac:dyDescent="0.25">
      <c r="K483" s="37"/>
    </row>
    <row r="484" spans="11:11" ht="12.5" x14ac:dyDescent="0.25">
      <c r="K484" s="37"/>
    </row>
    <row r="485" spans="11:11" ht="12.5" x14ac:dyDescent="0.25">
      <c r="K485" s="37"/>
    </row>
    <row r="486" spans="11:11" ht="12.5" x14ac:dyDescent="0.25">
      <c r="K486" s="37"/>
    </row>
    <row r="487" spans="11:11" ht="12.5" x14ac:dyDescent="0.25">
      <c r="K487" s="37"/>
    </row>
    <row r="488" spans="11:11" ht="12.5" x14ac:dyDescent="0.25">
      <c r="K488" s="37"/>
    </row>
    <row r="489" spans="11:11" ht="12.5" x14ac:dyDescent="0.25">
      <c r="K489" s="37"/>
    </row>
    <row r="490" spans="11:11" ht="12.5" x14ac:dyDescent="0.25">
      <c r="K490" s="37"/>
    </row>
    <row r="491" spans="11:11" ht="12.5" x14ac:dyDescent="0.25">
      <c r="K491" s="37"/>
    </row>
    <row r="492" spans="11:11" ht="12.5" x14ac:dyDescent="0.25">
      <c r="K492" s="37"/>
    </row>
    <row r="493" spans="11:11" ht="12.5" x14ac:dyDescent="0.25">
      <c r="K493" s="37"/>
    </row>
    <row r="494" spans="11:11" ht="12.5" x14ac:dyDescent="0.25">
      <c r="K494" s="37"/>
    </row>
    <row r="495" spans="11:11" ht="12.5" x14ac:dyDescent="0.25">
      <c r="K495" s="37"/>
    </row>
    <row r="496" spans="11:11" ht="12.5" x14ac:dyDescent="0.25">
      <c r="K496" s="37"/>
    </row>
    <row r="497" spans="11:11" ht="12.5" x14ac:dyDescent="0.25">
      <c r="K497" s="37"/>
    </row>
    <row r="498" spans="11:11" ht="12.5" x14ac:dyDescent="0.25">
      <c r="K498" s="37"/>
    </row>
    <row r="499" spans="11:11" ht="12.5" x14ac:dyDescent="0.25">
      <c r="K499" s="37"/>
    </row>
    <row r="500" spans="11:11" ht="12.5" x14ac:dyDescent="0.25">
      <c r="K500" s="37"/>
    </row>
    <row r="501" spans="11:11" ht="12.5" x14ac:dyDescent="0.25">
      <c r="K501" s="37"/>
    </row>
    <row r="502" spans="11:11" ht="12.5" x14ac:dyDescent="0.25">
      <c r="K502" s="37"/>
    </row>
    <row r="503" spans="11:11" ht="12.5" x14ac:dyDescent="0.25">
      <c r="K503" s="37"/>
    </row>
    <row r="504" spans="11:11" ht="12.5" x14ac:dyDescent="0.25">
      <c r="K504" s="37"/>
    </row>
    <row r="505" spans="11:11" ht="12.5" x14ac:dyDescent="0.25">
      <c r="K505" s="37"/>
    </row>
    <row r="506" spans="11:11" ht="12.5" x14ac:dyDescent="0.25">
      <c r="K506" s="37"/>
    </row>
    <row r="507" spans="11:11" ht="12.5" x14ac:dyDescent="0.25">
      <c r="K507" s="37"/>
    </row>
    <row r="508" spans="11:11" ht="12.5" x14ac:dyDescent="0.25">
      <c r="K508" s="37"/>
    </row>
    <row r="509" spans="11:11" ht="12.5" x14ac:dyDescent="0.25">
      <c r="K509" s="37"/>
    </row>
    <row r="510" spans="11:11" ht="12.5" x14ac:dyDescent="0.25">
      <c r="K510" s="37"/>
    </row>
    <row r="511" spans="11:11" ht="12.5" x14ac:dyDescent="0.25">
      <c r="K511" s="37"/>
    </row>
    <row r="512" spans="11:11" ht="12.5" x14ac:dyDescent="0.25">
      <c r="K512" s="37"/>
    </row>
    <row r="513" spans="11:11" ht="12.5" x14ac:dyDescent="0.25">
      <c r="K513" s="37"/>
    </row>
    <row r="514" spans="11:11" ht="12.5" x14ac:dyDescent="0.25">
      <c r="K514" s="37"/>
    </row>
    <row r="515" spans="11:11" ht="12.5" x14ac:dyDescent="0.25">
      <c r="K515" s="37"/>
    </row>
    <row r="516" spans="11:11" ht="12.5" x14ac:dyDescent="0.25">
      <c r="K516" s="37"/>
    </row>
    <row r="517" spans="11:11" ht="12.5" x14ac:dyDescent="0.25">
      <c r="K517" s="37"/>
    </row>
    <row r="518" spans="11:11" ht="12.5" x14ac:dyDescent="0.25">
      <c r="K518" s="37"/>
    </row>
    <row r="519" spans="11:11" ht="12.5" x14ac:dyDescent="0.25">
      <c r="K519" s="37"/>
    </row>
    <row r="520" spans="11:11" ht="12.5" x14ac:dyDescent="0.25">
      <c r="K520" s="37"/>
    </row>
    <row r="521" spans="11:11" ht="12.5" x14ac:dyDescent="0.25">
      <c r="K521" s="37"/>
    </row>
    <row r="522" spans="11:11" ht="12.5" x14ac:dyDescent="0.25">
      <c r="K522" s="37"/>
    </row>
    <row r="523" spans="11:11" ht="12.5" x14ac:dyDescent="0.25">
      <c r="K523" s="37"/>
    </row>
    <row r="524" spans="11:11" ht="12.5" x14ac:dyDescent="0.25">
      <c r="K524" s="37"/>
    </row>
    <row r="525" spans="11:11" ht="12.5" x14ac:dyDescent="0.25">
      <c r="K525" s="37"/>
    </row>
    <row r="526" spans="11:11" ht="12.5" x14ac:dyDescent="0.25">
      <c r="K526" s="37"/>
    </row>
    <row r="527" spans="11:11" ht="12.5" x14ac:dyDescent="0.25">
      <c r="K527" s="37"/>
    </row>
    <row r="528" spans="11:11" ht="12.5" x14ac:dyDescent="0.25">
      <c r="K528" s="37"/>
    </row>
    <row r="529" spans="11:11" ht="12.5" x14ac:dyDescent="0.25">
      <c r="K529" s="37"/>
    </row>
    <row r="530" spans="11:11" ht="12.5" x14ac:dyDescent="0.25">
      <c r="K530" s="37"/>
    </row>
    <row r="531" spans="11:11" ht="12.5" x14ac:dyDescent="0.25">
      <c r="K531" s="37"/>
    </row>
    <row r="532" spans="11:11" ht="12.5" x14ac:dyDescent="0.25">
      <c r="K532" s="37"/>
    </row>
    <row r="533" spans="11:11" ht="12.5" x14ac:dyDescent="0.25">
      <c r="K533" s="37"/>
    </row>
    <row r="534" spans="11:11" ht="12.5" x14ac:dyDescent="0.25">
      <c r="K534" s="37"/>
    </row>
    <row r="535" spans="11:11" ht="12.5" x14ac:dyDescent="0.25">
      <c r="K535" s="37"/>
    </row>
    <row r="536" spans="11:11" ht="12.5" x14ac:dyDescent="0.25">
      <c r="K536" s="37"/>
    </row>
    <row r="537" spans="11:11" ht="12.5" x14ac:dyDescent="0.25">
      <c r="K537" s="37"/>
    </row>
    <row r="538" spans="11:11" ht="12.5" x14ac:dyDescent="0.25">
      <c r="K538" s="37"/>
    </row>
    <row r="539" spans="11:11" ht="12.5" x14ac:dyDescent="0.25">
      <c r="K539" s="37"/>
    </row>
    <row r="540" spans="11:11" ht="12.5" x14ac:dyDescent="0.25">
      <c r="K540" s="37"/>
    </row>
    <row r="541" spans="11:11" ht="12.5" x14ac:dyDescent="0.25">
      <c r="K541" s="37"/>
    </row>
    <row r="542" spans="11:11" ht="12.5" x14ac:dyDescent="0.25">
      <c r="K542" s="37"/>
    </row>
    <row r="543" spans="11:11" ht="12.5" x14ac:dyDescent="0.25">
      <c r="K543" s="37"/>
    </row>
    <row r="544" spans="11:11" ht="12.5" x14ac:dyDescent="0.25">
      <c r="K544" s="37"/>
    </row>
    <row r="545" spans="11:11" ht="12.5" x14ac:dyDescent="0.25">
      <c r="K545" s="37"/>
    </row>
    <row r="546" spans="11:11" ht="12.5" x14ac:dyDescent="0.25">
      <c r="K546" s="37"/>
    </row>
    <row r="547" spans="11:11" ht="12.5" x14ac:dyDescent="0.25">
      <c r="K547" s="37"/>
    </row>
    <row r="548" spans="11:11" ht="12.5" x14ac:dyDescent="0.25">
      <c r="K548" s="37"/>
    </row>
    <row r="549" spans="11:11" ht="12.5" x14ac:dyDescent="0.25">
      <c r="K549" s="37"/>
    </row>
    <row r="550" spans="11:11" ht="12.5" x14ac:dyDescent="0.25">
      <c r="K550" s="37"/>
    </row>
    <row r="551" spans="11:11" ht="12.5" x14ac:dyDescent="0.25">
      <c r="K551" s="37"/>
    </row>
    <row r="552" spans="11:11" ht="12.5" x14ac:dyDescent="0.25">
      <c r="K552" s="37"/>
    </row>
    <row r="553" spans="11:11" ht="12.5" x14ac:dyDescent="0.25">
      <c r="K553" s="37"/>
    </row>
    <row r="554" spans="11:11" ht="12.5" x14ac:dyDescent="0.25">
      <c r="K554" s="37"/>
    </row>
    <row r="555" spans="11:11" ht="12.5" x14ac:dyDescent="0.25">
      <c r="K555" s="37"/>
    </row>
    <row r="556" spans="11:11" ht="12.5" x14ac:dyDescent="0.25">
      <c r="K556" s="37"/>
    </row>
    <row r="557" spans="11:11" ht="12.5" x14ac:dyDescent="0.25">
      <c r="K557" s="37"/>
    </row>
    <row r="558" spans="11:11" ht="12.5" x14ac:dyDescent="0.25">
      <c r="K558" s="37"/>
    </row>
    <row r="559" spans="11:11" ht="12.5" x14ac:dyDescent="0.25">
      <c r="K559" s="37"/>
    </row>
    <row r="560" spans="11:11" ht="12.5" x14ac:dyDescent="0.25">
      <c r="K560" s="37"/>
    </row>
    <row r="561" spans="11:11" ht="12.5" x14ac:dyDescent="0.25">
      <c r="K561" s="37"/>
    </row>
    <row r="562" spans="11:11" ht="12.5" x14ac:dyDescent="0.25">
      <c r="K562" s="37"/>
    </row>
    <row r="563" spans="11:11" ht="12.5" x14ac:dyDescent="0.25">
      <c r="K563" s="37"/>
    </row>
    <row r="564" spans="11:11" ht="12.5" x14ac:dyDescent="0.25">
      <c r="K564" s="37"/>
    </row>
    <row r="565" spans="11:11" ht="12.5" x14ac:dyDescent="0.25">
      <c r="K565" s="37"/>
    </row>
    <row r="566" spans="11:11" ht="12.5" x14ac:dyDescent="0.25">
      <c r="K566" s="37"/>
    </row>
    <row r="567" spans="11:11" ht="12.5" x14ac:dyDescent="0.25">
      <c r="K567" s="37"/>
    </row>
    <row r="568" spans="11:11" ht="12.5" x14ac:dyDescent="0.25">
      <c r="K568" s="37"/>
    </row>
    <row r="569" spans="11:11" ht="12.5" x14ac:dyDescent="0.25">
      <c r="K569" s="37"/>
    </row>
    <row r="570" spans="11:11" ht="12.5" x14ac:dyDescent="0.25">
      <c r="K570" s="37"/>
    </row>
    <row r="571" spans="11:11" ht="12.5" x14ac:dyDescent="0.25">
      <c r="K571" s="37"/>
    </row>
    <row r="572" spans="11:11" ht="12.5" x14ac:dyDescent="0.25">
      <c r="K572" s="37"/>
    </row>
    <row r="573" spans="11:11" ht="12.5" x14ac:dyDescent="0.25">
      <c r="K573" s="37"/>
    </row>
    <row r="574" spans="11:11" ht="12.5" x14ac:dyDescent="0.25">
      <c r="K574" s="37"/>
    </row>
    <row r="575" spans="11:11" ht="12.5" x14ac:dyDescent="0.25">
      <c r="K575" s="37"/>
    </row>
    <row r="576" spans="11:11" ht="12.5" x14ac:dyDescent="0.25">
      <c r="K576" s="37"/>
    </row>
    <row r="577" spans="11:11" ht="12.5" x14ac:dyDescent="0.25">
      <c r="K577" s="37"/>
    </row>
    <row r="578" spans="11:11" ht="12.5" x14ac:dyDescent="0.25">
      <c r="K578" s="37"/>
    </row>
    <row r="579" spans="11:11" ht="12.5" x14ac:dyDescent="0.25">
      <c r="K579" s="37"/>
    </row>
    <row r="580" spans="11:11" ht="12.5" x14ac:dyDescent="0.25">
      <c r="K580" s="37"/>
    </row>
    <row r="581" spans="11:11" ht="12.5" x14ac:dyDescent="0.25">
      <c r="K581" s="37"/>
    </row>
    <row r="582" spans="11:11" ht="12.5" x14ac:dyDescent="0.25">
      <c r="K582" s="37"/>
    </row>
    <row r="583" spans="11:11" ht="12.5" x14ac:dyDescent="0.25">
      <c r="K583" s="37"/>
    </row>
    <row r="584" spans="11:11" ht="12.5" x14ac:dyDescent="0.25">
      <c r="K584" s="37"/>
    </row>
    <row r="585" spans="11:11" ht="12.5" x14ac:dyDescent="0.25">
      <c r="K585" s="37"/>
    </row>
    <row r="586" spans="11:11" ht="12.5" x14ac:dyDescent="0.25">
      <c r="K586" s="37"/>
    </row>
    <row r="587" spans="11:11" ht="12.5" x14ac:dyDescent="0.25">
      <c r="K587" s="37"/>
    </row>
    <row r="588" spans="11:11" ht="12.5" x14ac:dyDescent="0.25">
      <c r="K588" s="37"/>
    </row>
    <row r="589" spans="11:11" ht="12.5" x14ac:dyDescent="0.25">
      <c r="K589" s="37"/>
    </row>
    <row r="590" spans="11:11" ht="12.5" x14ac:dyDescent="0.25">
      <c r="K590" s="37"/>
    </row>
    <row r="591" spans="11:11" ht="12.5" x14ac:dyDescent="0.25">
      <c r="K591" s="37"/>
    </row>
    <row r="592" spans="11:11" ht="12.5" x14ac:dyDescent="0.25">
      <c r="K592" s="37"/>
    </row>
    <row r="593" spans="11:11" ht="12.5" x14ac:dyDescent="0.25">
      <c r="K593" s="37"/>
    </row>
    <row r="594" spans="11:11" ht="12.5" x14ac:dyDescent="0.25">
      <c r="K594" s="37"/>
    </row>
    <row r="595" spans="11:11" ht="12.5" x14ac:dyDescent="0.25">
      <c r="K595" s="37"/>
    </row>
    <row r="596" spans="11:11" ht="12.5" x14ac:dyDescent="0.25">
      <c r="K596" s="37"/>
    </row>
    <row r="597" spans="11:11" ht="12.5" x14ac:dyDescent="0.25">
      <c r="K597" s="37"/>
    </row>
    <row r="598" spans="11:11" ht="12.5" x14ac:dyDescent="0.25">
      <c r="K598" s="37"/>
    </row>
    <row r="599" spans="11:11" ht="12.5" x14ac:dyDescent="0.25">
      <c r="K599" s="37"/>
    </row>
    <row r="600" spans="11:11" ht="12.5" x14ac:dyDescent="0.25">
      <c r="K600" s="37"/>
    </row>
    <row r="601" spans="11:11" ht="12.5" x14ac:dyDescent="0.25">
      <c r="K601" s="37"/>
    </row>
    <row r="602" spans="11:11" ht="12.5" x14ac:dyDescent="0.25">
      <c r="K602" s="37"/>
    </row>
    <row r="603" spans="11:11" ht="12.5" x14ac:dyDescent="0.25">
      <c r="K603" s="37"/>
    </row>
    <row r="604" spans="11:11" ht="12.5" x14ac:dyDescent="0.25">
      <c r="K604" s="37"/>
    </row>
    <row r="605" spans="11:11" ht="12.5" x14ac:dyDescent="0.25">
      <c r="K605" s="37"/>
    </row>
    <row r="606" spans="11:11" ht="12.5" x14ac:dyDescent="0.25">
      <c r="K606" s="37"/>
    </row>
    <row r="607" spans="11:11" ht="12.5" x14ac:dyDescent="0.25">
      <c r="K607" s="37"/>
    </row>
    <row r="608" spans="11:11" ht="12.5" x14ac:dyDescent="0.25">
      <c r="K608" s="37"/>
    </row>
    <row r="609" spans="11:11" ht="12.5" x14ac:dyDescent="0.25">
      <c r="K609" s="37"/>
    </row>
    <row r="610" spans="11:11" ht="12.5" x14ac:dyDescent="0.25">
      <c r="K610" s="37"/>
    </row>
    <row r="611" spans="11:11" ht="12.5" x14ac:dyDescent="0.25">
      <c r="K611" s="37"/>
    </row>
    <row r="612" spans="11:11" ht="12.5" x14ac:dyDescent="0.25">
      <c r="K612" s="37"/>
    </row>
    <row r="613" spans="11:11" ht="12.5" x14ac:dyDescent="0.25">
      <c r="K613" s="37"/>
    </row>
    <row r="614" spans="11:11" ht="12.5" x14ac:dyDescent="0.25">
      <c r="K614" s="37"/>
    </row>
    <row r="615" spans="11:11" ht="12.5" x14ac:dyDescent="0.25">
      <c r="K615" s="37"/>
    </row>
    <row r="616" spans="11:11" ht="12.5" x14ac:dyDescent="0.25">
      <c r="K616" s="37"/>
    </row>
    <row r="617" spans="11:11" ht="12.5" x14ac:dyDescent="0.25">
      <c r="K617" s="37"/>
    </row>
    <row r="618" spans="11:11" ht="12.5" x14ac:dyDescent="0.25">
      <c r="K618" s="37"/>
    </row>
    <row r="619" spans="11:11" ht="12.5" x14ac:dyDescent="0.25">
      <c r="K619" s="37"/>
    </row>
    <row r="620" spans="11:11" ht="12.5" x14ac:dyDescent="0.25">
      <c r="K620" s="37"/>
    </row>
    <row r="621" spans="11:11" ht="12.5" x14ac:dyDescent="0.25">
      <c r="K621" s="37"/>
    </row>
    <row r="622" spans="11:11" ht="12.5" x14ac:dyDescent="0.25">
      <c r="K622" s="37"/>
    </row>
    <row r="623" spans="11:11" ht="12.5" x14ac:dyDescent="0.25">
      <c r="K623" s="37"/>
    </row>
    <row r="624" spans="11:11" ht="12.5" x14ac:dyDescent="0.25">
      <c r="K624" s="37"/>
    </row>
    <row r="625" spans="11:11" ht="12.5" x14ac:dyDescent="0.25">
      <c r="K625" s="37"/>
    </row>
    <row r="626" spans="11:11" ht="12.5" x14ac:dyDescent="0.25">
      <c r="K626" s="37"/>
    </row>
    <row r="627" spans="11:11" ht="12.5" x14ac:dyDescent="0.25">
      <c r="K627" s="37"/>
    </row>
    <row r="628" spans="11:11" ht="12.5" x14ac:dyDescent="0.25">
      <c r="K628" s="37"/>
    </row>
    <row r="629" spans="11:11" ht="12.5" x14ac:dyDescent="0.25">
      <c r="K629" s="37"/>
    </row>
    <row r="630" spans="11:11" ht="12.5" x14ac:dyDescent="0.25">
      <c r="K630" s="37"/>
    </row>
    <row r="631" spans="11:11" ht="12.5" x14ac:dyDescent="0.25">
      <c r="K631" s="37"/>
    </row>
    <row r="632" spans="11:11" ht="12.5" x14ac:dyDescent="0.25">
      <c r="K632" s="37"/>
    </row>
    <row r="633" spans="11:11" ht="12.5" x14ac:dyDescent="0.25">
      <c r="K633" s="37"/>
    </row>
    <row r="634" spans="11:11" ht="12.5" x14ac:dyDescent="0.25">
      <c r="K634" s="37"/>
    </row>
    <row r="635" spans="11:11" ht="12.5" x14ac:dyDescent="0.25">
      <c r="K635" s="37"/>
    </row>
    <row r="636" spans="11:11" ht="12.5" x14ac:dyDescent="0.25">
      <c r="K636" s="37"/>
    </row>
    <row r="637" spans="11:11" ht="12.5" x14ac:dyDescent="0.25">
      <c r="K637" s="37"/>
    </row>
    <row r="638" spans="11:11" ht="12.5" x14ac:dyDescent="0.25">
      <c r="K638" s="37"/>
    </row>
    <row r="639" spans="11:11" ht="12.5" x14ac:dyDescent="0.25">
      <c r="K639" s="37"/>
    </row>
    <row r="640" spans="11:11" ht="12.5" x14ac:dyDescent="0.25">
      <c r="K640" s="37"/>
    </row>
    <row r="641" spans="11:11" ht="12.5" x14ac:dyDescent="0.25">
      <c r="K641" s="37"/>
    </row>
    <row r="642" spans="11:11" ht="12.5" x14ac:dyDescent="0.25">
      <c r="K642" s="37"/>
    </row>
    <row r="643" spans="11:11" ht="12.5" x14ac:dyDescent="0.25">
      <c r="K643" s="37"/>
    </row>
    <row r="644" spans="11:11" ht="12.5" x14ac:dyDescent="0.25">
      <c r="K644" s="37"/>
    </row>
    <row r="645" spans="11:11" ht="12.5" x14ac:dyDescent="0.25">
      <c r="K645" s="37"/>
    </row>
    <row r="646" spans="11:11" ht="12.5" x14ac:dyDescent="0.25">
      <c r="K646" s="37"/>
    </row>
    <row r="647" spans="11:11" ht="12.5" x14ac:dyDescent="0.25">
      <c r="K647" s="37"/>
    </row>
    <row r="648" spans="11:11" ht="12.5" x14ac:dyDescent="0.25">
      <c r="K648" s="37"/>
    </row>
    <row r="649" spans="11:11" ht="12.5" x14ac:dyDescent="0.25">
      <c r="K649" s="37"/>
    </row>
    <row r="650" spans="11:11" ht="12.5" x14ac:dyDescent="0.25">
      <c r="K650" s="37"/>
    </row>
    <row r="651" spans="11:11" ht="12.5" x14ac:dyDescent="0.25">
      <c r="K651" s="37"/>
    </row>
    <row r="652" spans="11:11" ht="12.5" x14ac:dyDescent="0.25">
      <c r="K652" s="37"/>
    </row>
    <row r="653" spans="11:11" ht="12.5" x14ac:dyDescent="0.25">
      <c r="K653" s="37"/>
    </row>
    <row r="654" spans="11:11" ht="12.5" x14ac:dyDescent="0.25">
      <c r="K654" s="37"/>
    </row>
    <row r="655" spans="11:11" ht="12.5" x14ac:dyDescent="0.25">
      <c r="K655" s="37"/>
    </row>
    <row r="656" spans="11:11" ht="12.5" x14ac:dyDescent="0.25">
      <c r="K656" s="37"/>
    </row>
    <row r="657" spans="11:11" ht="12.5" x14ac:dyDescent="0.25">
      <c r="K657" s="37"/>
    </row>
    <row r="658" spans="11:11" ht="12.5" x14ac:dyDescent="0.25">
      <c r="K658" s="37"/>
    </row>
    <row r="659" spans="11:11" ht="12.5" x14ac:dyDescent="0.25">
      <c r="K659" s="37"/>
    </row>
    <row r="660" spans="11:11" ht="12.5" x14ac:dyDescent="0.25">
      <c r="K660" s="37"/>
    </row>
    <row r="661" spans="11:11" ht="12.5" x14ac:dyDescent="0.25">
      <c r="K661" s="37"/>
    </row>
    <row r="662" spans="11:11" ht="12.5" x14ac:dyDescent="0.25">
      <c r="K662" s="37"/>
    </row>
    <row r="663" spans="11:11" ht="12.5" x14ac:dyDescent="0.25">
      <c r="K663" s="37"/>
    </row>
    <row r="664" spans="11:11" ht="12.5" x14ac:dyDescent="0.25">
      <c r="K664" s="37"/>
    </row>
    <row r="665" spans="11:11" ht="12.5" x14ac:dyDescent="0.25">
      <c r="K665" s="37"/>
    </row>
    <row r="666" spans="11:11" ht="12.5" x14ac:dyDescent="0.25">
      <c r="K666" s="37"/>
    </row>
    <row r="667" spans="11:11" ht="12.5" x14ac:dyDescent="0.25">
      <c r="K667" s="37"/>
    </row>
    <row r="668" spans="11:11" ht="12.5" x14ac:dyDescent="0.25">
      <c r="K668" s="37"/>
    </row>
    <row r="669" spans="11:11" ht="12.5" x14ac:dyDescent="0.25">
      <c r="K669" s="37"/>
    </row>
    <row r="670" spans="11:11" ht="12.5" x14ac:dyDescent="0.25">
      <c r="K670" s="37"/>
    </row>
    <row r="671" spans="11:11" ht="12.5" x14ac:dyDescent="0.25">
      <c r="K671" s="37"/>
    </row>
    <row r="672" spans="11:11" ht="12.5" x14ac:dyDescent="0.25">
      <c r="K672" s="37"/>
    </row>
    <row r="673" spans="11:11" ht="12.5" x14ac:dyDescent="0.25">
      <c r="K673" s="37"/>
    </row>
    <row r="674" spans="11:11" ht="12.5" x14ac:dyDescent="0.25">
      <c r="K674" s="37"/>
    </row>
    <row r="675" spans="11:11" ht="12.5" x14ac:dyDescent="0.25">
      <c r="K675" s="37"/>
    </row>
    <row r="676" spans="11:11" ht="12.5" x14ac:dyDescent="0.25">
      <c r="K676" s="37"/>
    </row>
    <row r="677" spans="11:11" ht="12.5" x14ac:dyDescent="0.25">
      <c r="K677" s="37"/>
    </row>
    <row r="678" spans="11:11" ht="12.5" x14ac:dyDescent="0.25">
      <c r="K678" s="37"/>
    </row>
    <row r="679" spans="11:11" ht="12.5" x14ac:dyDescent="0.25">
      <c r="K679" s="37"/>
    </row>
    <row r="680" spans="11:11" ht="12.5" x14ac:dyDescent="0.25">
      <c r="K680" s="37"/>
    </row>
    <row r="681" spans="11:11" ht="12.5" x14ac:dyDescent="0.25">
      <c r="K681" s="37"/>
    </row>
    <row r="682" spans="11:11" ht="12.5" x14ac:dyDescent="0.25">
      <c r="K682" s="37"/>
    </row>
    <row r="683" spans="11:11" ht="12.5" x14ac:dyDescent="0.25">
      <c r="K683" s="37"/>
    </row>
    <row r="684" spans="11:11" ht="12.5" x14ac:dyDescent="0.25">
      <c r="K684" s="37"/>
    </row>
    <row r="685" spans="11:11" ht="12.5" x14ac:dyDescent="0.25">
      <c r="K685" s="37"/>
    </row>
    <row r="686" spans="11:11" ht="12.5" x14ac:dyDescent="0.25">
      <c r="K686" s="37"/>
    </row>
    <row r="687" spans="11:11" ht="12.5" x14ac:dyDescent="0.25">
      <c r="K687" s="37"/>
    </row>
    <row r="688" spans="11:11" ht="12.5" x14ac:dyDescent="0.25">
      <c r="K688" s="37"/>
    </row>
    <row r="689" spans="11:11" ht="12.5" x14ac:dyDescent="0.25">
      <c r="K689" s="37"/>
    </row>
    <row r="690" spans="11:11" ht="12.5" x14ac:dyDescent="0.25">
      <c r="K690" s="37"/>
    </row>
    <row r="691" spans="11:11" ht="12.5" x14ac:dyDescent="0.25">
      <c r="K691" s="37"/>
    </row>
    <row r="692" spans="11:11" ht="12.5" x14ac:dyDescent="0.25">
      <c r="K692" s="37"/>
    </row>
    <row r="693" spans="11:11" ht="12.5" x14ac:dyDescent="0.25">
      <c r="K693" s="37"/>
    </row>
    <row r="694" spans="11:11" ht="12.5" x14ac:dyDescent="0.25">
      <c r="K694" s="37"/>
    </row>
    <row r="695" spans="11:11" ht="12.5" x14ac:dyDescent="0.25">
      <c r="K695" s="37"/>
    </row>
    <row r="696" spans="11:11" ht="12.5" x14ac:dyDescent="0.25">
      <c r="K696" s="37"/>
    </row>
    <row r="697" spans="11:11" ht="12.5" x14ac:dyDescent="0.25">
      <c r="K697" s="37"/>
    </row>
    <row r="698" spans="11:11" ht="12.5" x14ac:dyDescent="0.25">
      <c r="K698" s="37"/>
    </row>
    <row r="699" spans="11:11" ht="12.5" x14ac:dyDescent="0.25">
      <c r="K699" s="37"/>
    </row>
    <row r="700" spans="11:11" ht="12.5" x14ac:dyDescent="0.25">
      <c r="K700" s="37"/>
    </row>
    <row r="701" spans="11:11" ht="12.5" x14ac:dyDescent="0.25">
      <c r="K701" s="37"/>
    </row>
    <row r="702" spans="11:11" ht="12.5" x14ac:dyDescent="0.25">
      <c r="K702" s="37"/>
    </row>
    <row r="703" spans="11:11" ht="12.5" x14ac:dyDescent="0.25">
      <c r="K703" s="37"/>
    </row>
    <row r="704" spans="11:11" ht="12.5" x14ac:dyDescent="0.25">
      <c r="K704" s="37"/>
    </row>
    <row r="705" spans="11:11" ht="12.5" x14ac:dyDescent="0.25">
      <c r="K705" s="37"/>
    </row>
    <row r="706" spans="11:11" ht="12.5" x14ac:dyDescent="0.25">
      <c r="K706" s="37"/>
    </row>
    <row r="707" spans="11:11" ht="12.5" x14ac:dyDescent="0.25">
      <c r="K707" s="37"/>
    </row>
    <row r="708" spans="11:11" ht="12.5" x14ac:dyDescent="0.25">
      <c r="K708" s="37"/>
    </row>
    <row r="709" spans="11:11" ht="12.5" x14ac:dyDescent="0.25">
      <c r="K709" s="37"/>
    </row>
    <row r="710" spans="11:11" ht="12.5" x14ac:dyDescent="0.25">
      <c r="K710" s="37"/>
    </row>
    <row r="711" spans="11:11" ht="12.5" x14ac:dyDescent="0.25">
      <c r="K711" s="37"/>
    </row>
    <row r="712" spans="11:11" ht="12.5" x14ac:dyDescent="0.25">
      <c r="K712" s="37"/>
    </row>
    <row r="713" spans="11:11" ht="12.5" x14ac:dyDescent="0.25">
      <c r="K713" s="37"/>
    </row>
    <row r="714" spans="11:11" ht="12.5" x14ac:dyDescent="0.25">
      <c r="K714" s="37"/>
    </row>
    <row r="715" spans="11:11" ht="12.5" x14ac:dyDescent="0.25">
      <c r="K715" s="37"/>
    </row>
    <row r="716" spans="11:11" ht="12.5" x14ac:dyDescent="0.25">
      <c r="K716" s="37"/>
    </row>
    <row r="717" spans="11:11" ht="12.5" x14ac:dyDescent="0.25">
      <c r="K717" s="37"/>
    </row>
    <row r="718" spans="11:11" ht="12.5" x14ac:dyDescent="0.25">
      <c r="K718" s="37"/>
    </row>
    <row r="719" spans="11:11" ht="12.5" x14ac:dyDescent="0.25">
      <c r="K719" s="37"/>
    </row>
    <row r="720" spans="11:11" ht="12.5" x14ac:dyDescent="0.25">
      <c r="K720" s="37"/>
    </row>
    <row r="721" spans="11:11" ht="12.5" x14ac:dyDescent="0.25">
      <c r="K721" s="37"/>
    </row>
    <row r="722" spans="11:11" ht="12.5" x14ac:dyDescent="0.25">
      <c r="K722" s="37"/>
    </row>
    <row r="723" spans="11:11" ht="12.5" x14ac:dyDescent="0.25">
      <c r="K723" s="37"/>
    </row>
    <row r="724" spans="11:11" ht="12.5" x14ac:dyDescent="0.25">
      <c r="K724" s="37"/>
    </row>
    <row r="725" spans="11:11" ht="12.5" x14ac:dyDescent="0.25">
      <c r="K725" s="37"/>
    </row>
    <row r="726" spans="11:11" ht="12.5" x14ac:dyDescent="0.25">
      <c r="K726" s="37"/>
    </row>
    <row r="727" spans="11:11" ht="12.5" x14ac:dyDescent="0.25">
      <c r="K727" s="37"/>
    </row>
    <row r="728" spans="11:11" ht="12.5" x14ac:dyDescent="0.25">
      <c r="K728" s="37"/>
    </row>
    <row r="729" spans="11:11" ht="12.5" x14ac:dyDescent="0.25">
      <c r="K729" s="37"/>
    </row>
    <row r="730" spans="11:11" ht="12.5" x14ac:dyDescent="0.25">
      <c r="K730" s="37"/>
    </row>
    <row r="731" spans="11:11" ht="12.5" x14ac:dyDescent="0.25">
      <c r="K731" s="37"/>
    </row>
    <row r="732" spans="11:11" ht="12.5" x14ac:dyDescent="0.25">
      <c r="K732" s="37"/>
    </row>
    <row r="733" spans="11:11" ht="12.5" x14ac:dyDescent="0.25">
      <c r="K733" s="37"/>
    </row>
    <row r="734" spans="11:11" ht="12.5" x14ac:dyDescent="0.25">
      <c r="K734" s="37"/>
    </row>
    <row r="735" spans="11:11" ht="12.5" x14ac:dyDescent="0.25">
      <c r="K735" s="37"/>
    </row>
    <row r="736" spans="11:11" ht="12.5" x14ac:dyDescent="0.25">
      <c r="K736" s="37"/>
    </row>
    <row r="737" spans="11:11" ht="12.5" x14ac:dyDescent="0.25">
      <c r="K737" s="37"/>
    </row>
    <row r="738" spans="11:11" ht="12.5" x14ac:dyDescent="0.25">
      <c r="K738" s="37"/>
    </row>
    <row r="739" spans="11:11" ht="12.5" x14ac:dyDescent="0.25">
      <c r="K739" s="37"/>
    </row>
    <row r="740" spans="11:11" ht="12.5" x14ac:dyDescent="0.25">
      <c r="K740" s="37"/>
    </row>
    <row r="741" spans="11:11" ht="12.5" x14ac:dyDescent="0.25">
      <c r="K741" s="37"/>
    </row>
    <row r="742" spans="11:11" ht="12.5" x14ac:dyDescent="0.25">
      <c r="K742" s="37"/>
    </row>
    <row r="743" spans="11:11" ht="12.5" x14ac:dyDescent="0.25">
      <c r="K743" s="37"/>
    </row>
    <row r="744" spans="11:11" ht="12.5" x14ac:dyDescent="0.25">
      <c r="K744" s="37"/>
    </row>
    <row r="745" spans="11:11" ht="12.5" x14ac:dyDescent="0.25">
      <c r="K745" s="37"/>
    </row>
    <row r="746" spans="11:11" ht="12.5" x14ac:dyDescent="0.25">
      <c r="K746" s="37"/>
    </row>
    <row r="747" spans="11:11" ht="12.5" x14ac:dyDescent="0.25">
      <c r="K747" s="37"/>
    </row>
    <row r="748" spans="11:11" ht="12.5" x14ac:dyDescent="0.25">
      <c r="K748" s="37"/>
    </row>
    <row r="749" spans="11:11" ht="12.5" x14ac:dyDescent="0.25">
      <c r="K749" s="37"/>
    </row>
    <row r="750" spans="11:11" ht="12.5" x14ac:dyDescent="0.25">
      <c r="K750" s="37"/>
    </row>
    <row r="751" spans="11:11" ht="12.5" x14ac:dyDescent="0.25">
      <c r="K751" s="37"/>
    </row>
    <row r="752" spans="11:11" ht="12.5" x14ac:dyDescent="0.25">
      <c r="K752" s="37"/>
    </row>
    <row r="753" spans="11:11" ht="12.5" x14ac:dyDescent="0.25">
      <c r="K753" s="37"/>
    </row>
    <row r="754" spans="11:11" ht="12.5" x14ac:dyDescent="0.25">
      <c r="K754" s="37"/>
    </row>
    <row r="755" spans="11:11" ht="12.5" x14ac:dyDescent="0.25">
      <c r="K755" s="37"/>
    </row>
    <row r="756" spans="11:11" ht="12.5" x14ac:dyDescent="0.25">
      <c r="K756" s="37"/>
    </row>
    <row r="757" spans="11:11" ht="12.5" x14ac:dyDescent="0.25">
      <c r="K757" s="37"/>
    </row>
    <row r="758" spans="11:11" ht="12.5" x14ac:dyDescent="0.25">
      <c r="K758" s="37"/>
    </row>
    <row r="759" spans="11:11" ht="12.5" x14ac:dyDescent="0.25">
      <c r="K759" s="37"/>
    </row>
    <row r="760" spans="11:11" ht="12.5" x14ac:dyDescent="0.25">
      <c r="K760" s="37"/>
    </row>
    <row r="761" spans="11:11" ht="12.5" x14ac:dyDescent="0.25">
      <c r="K761" s="37"/>
    </row>
    <row r="762" spans="11:11" ht="12.5" x14ac:dyDescent="0.25">
      <c r="K762" s="37"/>
    </row>
    <row r="763" spans="11:11" ht="12.5" x14ac:dyDescent="0.25">
      <c r="K763" s="37"/>
    </row>
    <row r="764" spans="11:11" ht="12.5" x14ac:dyDescent="0.25">
      <c r="K764" s="37"/>
    </row>
    <row r="765" spans="11:11" ht="12.5" x14ac:dyDescent="0.25">
      <c r="K765" s="37"/>
    </row>
    <row r="766" spans="11:11" ht="12.5" x14ac:dyDescent="0.25">
      <c r="K766" s="37"/>
    </row>
    <row r="767" spans="11:11" ht="12.5" x14ac:dyDescent="0.25">
      <c r="K767" s="37"/>
    </row>
    <row r="768" spans="11:11" ht="12.5" x14ac:dyDescent="0.25">
      <c r="K768" s="37"/>
    </row>
    <row r="769" spans="11:11" ht="12.5" x14ac:dyDescent="0.25">
      <c r="K769" s="37"/>
    </row>
    <row r="770" spans="11:11" ht="12.5" x14ac:dyDescent="0.25">
      <c r="K770" s="37"/>
    </row>
    <row r="771" spans="11:11" ht="12.5" x14ac:dyDescent="0.25">
      <c r="K771" s="37"/>
    </row>
    <row r="772" spans="11:11" ht="12.5" x14ac:dyDescent="0.25">
      <c r="K772" s="37"/>
    </row>
    <row r="773" spans="11:11" ht="12.5" x14ac:dyDescent="0.25">
      <c r="K773" s="37"/>
    </row>
    <row r="774" spans="11:11" ht="12.5" x14ac:dyDescent="0.25">
      <c r="K774" s="37"/>
    </row>
    <row r="775" spans="11:11" ht="12.5" x14ac:dyDescent="0.25">
      <c r="K775" s="37"/>
    </row>
    <row r="776" spans="11:11" ht="12.5" x14ac:dyDescent="0.25">
      <c r="K776" s="37"/>
    </row>
    <row r="777" spans="11:11" ht="12.5" x14ac:dyDescent="0.25">
      <c r="K777" s="37"/>
    </row>
    <row r="778" spans="11:11" ht="12.5" x14ac:dyDescent="0.25">
      <c r="K778" s="37"/>
    </row>
    <row r="779" spans="11:11" ht="12.5" x14ac:dyDescent="0.25">
      <c r="K779" s="37"/>
    </row>
    <row r="780" spans="11:11" ht="12.5" x14ac:dyDescent="0.25">
      <c r="K780" s="37"/>
    </row>
    <row r="781" spans="11:11" ht="12.5" x14ac:dyDescent="0.25">
      <c r="K781" s="37"/>
    </row>
    <row r="782" spans="11:11" ht="12.5" x14ac:dyDescent="0.25">
      <c r="K782" s="37"/>
    </row>
    <row r="783" spans="11:11" ht="12.5" x14ac:dyDescent="0.25">
      <c r="K783" s="37"/>
    </row>
    <row r="784" spans="11:11" ht="12.5" x14ac:dyDescent="0.25">
      <c r="K784" s="37"/>
    </row>
    <row r="785" spans="11:11" ht="12.5" x14ac:dyDescent="0.25">
      <c r="K785" s="37"/>
    </row>
    <row r="786" spans="11:11" ht="12.5" x14ac:dyDescent="0.25">
      <c r="K786" s="37"/>
    </row>
    <row r="787" spans="11:11" ht="12.5" x14ac:dyDescent="0.25">
      <c r="K787" s="37"/>
    </row>
    <row r="788" spans="11:11" ht="12.5" x14ac:dyDescent="0.25">
      <c r="K788" s="37"/>
    </row>
    <row r="789" spans="11:11" ht="12.5" x14ac:dyDescent="0.25">
      <c r="K789" s="37"/>
    </row>
    <row r="790" spans="11:11" ht="12.5" x14ac:dyDescent="0.25">
      <c r="K790" s="37"/>
    </row>
    <row r="791" spans="11:11" ht="12.5" x14ac:dyDescent="0.25">
      <c r="K791" s="37"/>
    </row>
    <row r="792" spans="11:11" ht="12.5" x14ac:dyDescent="0.25">
      <c r="K792" s="37"/>
    </row>
    <row r="793" spans="11:11" ht="12.5" x14ac:dyDescent="0.25">
      <c r="K793" s="37"/>
    </row>
    <row r="794" spans="11:11" ht="12.5" x14ac:dyDescent="0.25">
      <c r="K794" s="37"/>
    </row>
    <row r="795" spans="11:11" ht="12.5" x14ac:dyDescent="0.25">
      <c r="K795" s="37"/>
    </row>
    <row r="796" spans="11:11" ht="12.5" x14ac:dyDescent="0.25">
      <c r="K796" s="37"/>
    </row>
    <row r="797" spans="11:11" ht="12.5" x14ac:dyDescent="0.25">
      <c r="K797" s="37"/>
    </row>
    <row r="798" spans="11:11" ht="12.5" x14ac:dyDescent="0.25">
      <c r="K798" s="37"/>
    </row>
    <row r="799" spans="11:11" ht="12.5" x14ac:dyDescent="0.25">
      <c r="K799" s="37"/>
    </row>
    <row r="800" spans="11:11" ht="12.5" x14ac:dyDescent="0.25">
      <c r="K800" s="37"/>
    </row>
    <row r="801" spans="11:11" ht="12.5" x14ac:dyDescent="0.25">
      <c r="K801" s="37"/>
    </row>
    <row r="802" spans="11:11" ht="12.5" x14ac:dyDescent="0.25">
      <c r="K802" s="37"/>
    </row>
    <row r="803" spans="11:11" ht="12.5" x14ac:dyDescent="0.25">
      <c r="K803" s="37"/>
    </row>
    <row r="804" spans="11:11" ht="12.5" x14ac:dyDescent="0.25">
      <c r="K804" s="37"/>
    </row>
    <row r="805" spans="11:11" ht="12.5" x14ac:dyDescent="0.25">
      <c r="K805" s="37"/>
    </row>
    <row r="806" spans="11:11" ht="12.5" x14ac:dyDescent="0.25">
      <c r="K806" s="37"/>
    </row>
    <row r="807" spans="11:11" ht="12.5" x14ac:dyDescent="0.25">
      <c r="K807" s="37"/>
    </row>
    <row r="808" spans="11:11" ht="12.5" x14ac:dyDescent="0.25">
      <c r="K808" s="37"/>
    </row>
    <row r="809" spans="11:11" ht="12.5" x14ac:dyDescent="0.25">
      <c r="K809" s="37"/>
    </row>
    <row r="810" spans="11:11" ht="12.5" x14ac:dyDescent="0.25">
      <c r="K810" s="37"/>
    </row>
    <row r="811" spans="11:11" ht="12.5" x14ac:dyDescent="0.25">
      <c r="K811" s="37"/>
    </row>
    <row r="812" spans="11:11" ht="12.5" x14ac:dyDescent="0.25">
      <c r="K812" s="37"/>
    </row>
    <row r="813" spans="11:11" ht="12.5" x14ac:dyDescent="0.25">
      <c r="K813" s="37"/>
    </row>
    <row r="814" spans="11:11" ht="12.5" x14ac:dyDescent="0.25">
      <c r="K814" s="37"/>
    </row>
    <row r="815" spans="11:11" ht="12.5" x14ac:dyDescent="0.25">
      <c r="K815" s="37"/>
    </row>
    <row r="816" spans="11:11" ht="12.5" x14ac:dyDescent="0.25">
      <c r="K816" s="37"/>
    </row>
    <row r="817" spans="11:11" ht="12.5" x14ac:dyDescent="0.25">
      <c r="K817" s="37"/>
    </row>
    <row r="818" spans="11:11" ht="12.5" x14ac:dyDescent="0.25">
      <c r="K818" s="37"/>
    </row>
    <row r="819" spans="11:11" ht="12.5" x14ac:dyDescent="0.25">
      <c r="K819" s="37"/>
    </row>
    <row r="820" spans="11:11" ht="12.5" x14ac:dyDescent="0.25">
      <c r="K820" s="37"/>
    </row>
    <row r="821" spans="11:11" ht="12.5" x14ac:dyDescent="0.25">
      <c r="K821" s="37"/>
    </row>
    <row r="822" spans="11:11" ht="12.5" x14ac:dyDescent="0.25">
      <c r="K822" s="37"/>
    </row>
    <row r="823" spans="11:11" ht="12.5" x14ac:dyDescent="0.25">
      <c r="K823" s="37"/>
    </row>
    <row r="824" spans="11:11" ht="12.5" x14ac:dyDescent="0.25">
      <c r="K824" s="37"/>
    </row>
    <row r="825" spans="11:11" ht="12.5" x14ac:dyDescent="0.25">
      <c r="K825" s="37"/>
    </row>
    <row r="826" spans="11:11" ht="12.5" x14ac:dyDescent="0.25">
      <c r="K826" s="37"/>
    </row>
    <row r="827" spans="11:11" ht="12.5" x14ac:dyDescent="0.25">
      <c r="K827" s="37"/>
    </row>
    <row r="828" spans="11:11" ht="12.5" x14ac:dyDescent="0.25">
      <c r="K828" s="37"/>
    </row>
    <row r="829" spans="11:11" ht="12.5" x14ac:dyDescent="0.25">
      <c r="K829" s="37"/>
    </row>
    <row r="830" spans="11:11" ht="12.5" x14ac:dyDescent="0.25">
      <c r="K830" s="37"/>
    </row>
    <row r="831" spans="11:11" ht="12.5" x14ac:dyDescent="0.25">
      <c r="K831" s="37"/>
    </row>
    <row r="832" spans="11:11" ht="12.5" x14ac:dyDescent="0.25">
      <c r="K832" s="37"/>
    </row>
    <row r="833" spans="11:11" ht="12.5" x14ac:dyDescent="0.25">
      <c r="K833" s="37"/>
    </row>
    <row r="834" spans="11:11" ht="12.5" x14ac:dyDescent="0.25">
      <c r="K834" s="37"/>
    </row>
    <row r="835" spans="11:11" ht="12.5" x14ac:dyDescent="0.25">
      <c r="K835" s="37"/>
    </row>
    <row r="836" spans="11:11" ht="12.5" x14ac:dyDescent="0.25">
      <c r="K836" s="37"/>
    </row>
    <row r="837" spans="11:11" ht="12.5" x14ac:dyDescent="0.25">
      <c r="K837" s="37"/>
    </row>
    <row r="838" spans="11:11" ht="12.5" x14ac:dyDescent="0.25">
      <c r="K838" s="37"/>
    </row>
    <row r="839" spans="11:11" ht="12.5" x14ac:dyDescent="0.25">
      <c r="K839" s="37"/>
    </row>
    <row r="840" spans="11:11" ht="12.5" x14ac:dyDescent="0.25">
      <c r="K840" s="37"/>
    </row>
    <row r="841" spans="11:11" ht="12.5" x14ac:dyDescent="0.25">
      <c r="K841" s="37"/>
    </row>
    <row r="842" spans="11:11" ht="12.5" x14ac:dyDescent="0.25">
      <c r="K842" s="37"/>
    </row>
    <row r="843" spans="11:11" ht="12.5" x14ac:dyDescent="0.25">
      <c r="K843" s="37"/>
    </row>
    <row r="844" spans="11:11" ht="12.5" x14ac:dyDescent="0.25">
      <c r="K844" s="37"/>
    </row>
    <row r="845" spans="11:11" ht="12.5" x14ac:dyDescent="0.25">
      <c r="K845" s="37"/>
    </row>
    <row r="846" spans="11:11" ht="12.5" x14ac:dyDescent="0.25">
      <c r="K846" s="37"/>
    </row>
    <row r="847" spans="11:11" ht="12.5" x14ac:dyDescent="0.25">
      <c r="K847" s="37"/>
    </row>
    <row r="848" spans="11:11" ht="12.5" x14ac:dyDescent="0.25">
      <c r="K848" s="37"/>
    </row>
    <row r="849" spans="11:11" ht="12.5" x14ac:dyDescent="0.25">
      <c r="K849" s="37"/>
    </row>
    <row r="850" spans="11:11" ht="12.5" x14ac:dyDescent="0.25">
      <c r="K850" s="37"/>
    </row>
    <row r="851" spans="11:11" ht="12.5" x14ac:dyDescent="0.25">
      <c r="K851" s="37"/>
    </row>
    <row r="852" spans="11:11" ht="12.5" x14ac:dyDescent="0.25">
      <c r="K852" s="37"/>
    </row>
    <row r="853" spans="11:11" ht="12.5" x14ac:dyDescent="0.25">
      <c r="K853" s="37"/>
    </row>
    <row r="854" spans="11:11" ht="12.5" x14ac:dyDescent="0.25">
      <c r="K854" s="37"/>
    </row>
    <row r="855" spans="11:11" ht="12.5" x14ac:dyDescent="0.25">
      <c r="K855" s="37"/>
    </row>
    <row r="856" spans="11:11" ht="12.5" x14ac:dyDescent="0.25">
      <c r="K856" s="37"/>
    </row>
    <row r="857" spans="11:11" ht="12.5" x14ac:dyDescent="0.25">
      <c r="K857" s="37"/>
    </row>
    <row r="858" spans="11:11" ht="12.5" x14ac:dyDescent="0.25">
      <c r="K858" s="37"/>
    </row>
    <row r="859" spans="11:11" ht="12.5" x14ac:dyDescent="0.25">
      <c r="K859" s="37"/>
    </row>
    <row r="860" spans="11:11" ht="12.5" x14ac:dyDescent="0.25">
      <c r="K860" s="37"/>
    </row>
    <row r="861" spans="11:11" ht="12.5" x14ac:dyDescent="0.25">
      <c r="K861" s="37"/>
    </row>
    <row r="862" spans="11:11" ht="12.5" x14ac:dyDescent="0.25">
      <c r="K862" s="37"/>
    </row>
    <row r="863" spans="11:11" ht="12.5" x14ac:dyDescent="0.25">
      <c r="K863" s="37"/>
    </row>
    <row r="864" spans="11:11" ht="12.5" x14ac:dyDescent="0.25">
      <c r="K864" s="37"/>
    </row>
    <row r="865" spans="11:11" ht="12.5" x14ac:dyDescent="0.25">
      <c r="K865" s="37"/>
    </row>
    <row r="866" spans="11:11" ht="12.5" x14ac:dyDescent="0.25">
      <c r="K866" s="37"/>
    </row>
    <row r="867" spans="11:11" ht="12.5" x14ac:dyDescent="0.25">
      <c r="K867" s="37"/>
    </row>
    <row r="868" spans="11:11" ht="12.5" x14ac:dyDescent="0.25">
      <c r="K868" s="37"/>
    </row>
    <row r="869" spans="11:11" ht="12.5" x14ac:dyDescent="0.25">
      <c r="K869" s="37"/>
    </row>
    <row r="870" spans="11:11" ht="12.5" x14ac:dyDescent="0.25">
      <c r="K870" s="37"/>
    </row>
    <row r="871" spans="11:11" ht="12.5" x14ac:dyDescent="0.25">
      <c r="K871" s="37"/>
    </row>
    <row r="872" spans="11:11" ht="12.5" x14ac:dyDescent="0.25">
      <c r="K872" s="37"/>
    </row>
    <row r="873" spans="11:11" ht="12.5" x14ac:dyDescent="0.25">
      <c r="K873" s="37"/>
    </row>
    <row r="874" spans="11:11" ht="12.5" x14ac:dyDescent="0.25">
      <c r="K874" s="37"/>
    </row>
    <row r="875" spans="11:11" ht="12.5" x14ac:dyDescent="0.25">
      <c r="K875" s="37"/>
    </row>
    <row r="876" spans="11:11" ht="12.5" x14ac:dyDescent="0.25">
      <c r="K876" s="37"/>
    </row>
    <row r="877" spans="11:11" ht="12.5" x14ac:dyDescent="0.25">
      <c r="K877" s="37"/>
    </row>
    <row r="878" spans="11:11" ht="12.5" x14ac:dyDescent="0.25">
      <c r="K878" s="37"/>
    </row>
    <row r="879" spans="11:11" ht="12.5" x14ac:dyDescent="0.25">
      <c r="K879" s="37"/>
    </row>
    <row r="880" spans="11:11" ht="12.5" x14ac:dyDescent="0.25">
      <c r="K880" s="37"/>
    </row>
    <row r="881" spans="11:11" ht="12.5" x14ac:dyDescent="0.25">
      <c r="K881" s="37"/>
    </row>
    <row r="882" spans="11:11" ht="12.5" x14ac:dyDescent="0.25">
      <c r="K882" s="37"/>
    </row>
    <row r="883" spans="11:11" ht="12.5" x14ac:dyDescent="0.25">
      <c r="K883" s="37"/>
    </row>
    <row r="884" spans="11:11" ht="12.5" x14ac:dyDescent="0.25">
      <c r="K884" s="37"/>
    </row>
    <row r="885" spans="11:11" ht="12.5" x14ac:dyDescent="0.25">
      <c r="K885" s="37"/>
    </row>
    <row r="886" spans="11:11" ht="12.5" x14ac:dyDescent="0.25">
      <c r="K886" s="37"/>
    </row>
    <row r="887" spans="11:11" ht="12.5" x14ac:dyDescent="0.25">
      <c r="K887" s="37"/>
    </row>
    <row r="888" spans="11:11" ht="12.5" x14ac:dyDescent="0.25">
      <c r="K888" s="37"/>
    </row>
    <row r="889" spans="11:11" ht="12.5" x14ac:dyDescent="0.25">
      <c r="K889" s="37"/>
    </row>
    <row r="890" spans="11:11" ht="12.5" x14ac:dyDescent="0.25">
      <c r="K890" s="37"/>
    </row>
  </sheetData>
  <autoFilter ref="A1:Z35" xr:uid="{00000000-0009-0000-0000-000002000000}">
    <filterColumn colId="10">
      <customFilters>
        <customFilter operator="greaterThanOrEqual" val="2.5"/>
      </customFilters>
    </filterColumn>
  </autoFilter>
  <conditionalFormatting sqref="K2:K33">
    <cfRule type="cellIs" dxfId="5" priority="1" operator="greaterThan">
      <formula>"150%"</formula>
    </cfRule>
    <cfRule type="cellIs" dxfId="4" priority="2" operator="lessThan">
      <formula>"100%"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outlinePr summaryBelow="0" summaryRight="0"/>
  </sheetPr>
  <dimension ref="A1:X994"/>
  <sheetViews>
    <sheetView workbookViewId="0"/>
  </sheetViews>
  <sheetFormatPr defaultColWidth="12.6328125" defaultRowHeight="15.75" customHeight="1" x14ac:dyDescent="0.25"/>
  <cols>
    <col min="1" max="1" width="32.90625" customWidth="1"/>
  </cols>
  <sheetData>
    <row r="1" spans="1:24" ht="13" x14ac:dyDescent="0.3">
      <c r="A1" s="57" t="s">
        <v>8</v>
      </c>
      <c r="B1" s="57" t="s">
        <v>9</v>
      </c>
      <c r="C1" s="57" t="s">
        <v>10</v>
      </c>
      <c r="D1" s="57" t="s">
        <v>11</v>
      </c>
      <c r="E1" s="57" t="s">
        <v>12</v>
      </c>
      <c r="F1" s="57" t="s">
        <v>13</v>
      </c>
      <c r="G1" s="57" t="s">
        <v>14</v>
      </c>
      <c r="H1" s="57" t="s">
        <v>15</v>
      </c>
      <c r="I1" s="57" t="s">
        <v>16</v>
      </c>
      <c r="J1" s="57" t="s">
        <v>17</v>
      </c>
      <c r="K1" s="57" t="s">
        <v>18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4" ht="12.5" x14ac:dyDescent="0.25">
      <c r="A2" s="58" t="s">
        <v>54</v>
      </c>
      <c r="B2" s="23" t="s">
        <v>55</v>
      </c>
      <c r="C2" s="24">
        <v>109</v>
      </c>
      <c r="D2" s="25">
        <v>156.36000000000001</v>
      </c>
      <c r="E2" s="25">
        <v>1.43</v>
      </c>
      <c r="F2" s="24">
        <v>97</v>
      </c>
      <c r="G2" s="24">
        <v>119</v>
      </c>
      <c r="H2" s="26">
        <v>8.3999999999999995E-3</v>
      </c>
      <c r="I2" s="24">
        <v>1</v>
      </c>
      <c r="J2" s="25">
        <v>249.99</v>
      </c>
      <c r="K2" s="27">
        <f t="shared" ref="K2:K152" si="0">J2/D2</f>
        <v>1.5988104374520338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2.5" x14ac:dyDescent="0.25">
      <c r="A3" s="58" t="s">
        <v>56</v>
      </c>
      <c r="B3" s="23" t="s">
        <v>55</v>
      </c>
      <c r="C3" s="24">
        <v>203</v>
      </c>
      <c r="D3" s="25">
        <v>356.54</v>
      </c>
      <c r="E3" s="25">
        <v>1.76</v>
      </c>
      <c r="F3" s="24">
        <v>190</v>
      </c>
      <c r="G3" s="24">
        <v>229</v>
      </c>
      <c r="H3" s="26">
        <v>4.4000000000000003E-3</v>
      </c>
      <c r="I3" s="24">
        <v>1</v>
      </c>
      <c r="J3" s="25">
        <v>29.98</v>
      </c>
      <c r="K3" s="27">
        <f t="shared" si="0"/>
        <v>8.4085937061760249E-2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ht="12.5" x14ac:dyDescent="0.25">
      <c r="A4" s="58" t="s">
        <v>57</v>
      </c>
      <c r="B4" s="23" t="s">
        <v>55</v>
      </c>
      <c r="C4" s="24">
        <v>873</v>
      </c>
      <c r="D4" s="25">
        <v>1001.46</v>
      </c>
      <c r="E4" s="25">
        <v>1.1499999999999999</v>
      </c>
      <c r="F4" s="24">
        <v>767</v>
      </c>
      <c r="G4" s="24">
        <v>845</v>
      </c>
      <c r="H4" s="26">
        <v>3.5999999999999999E-3</v>
      </c>
      <c r="I4" s="24">
        <v>3</v>
      </c>
      <c r="J4" s="25">
        <v>206.97</v>
      </c>
      <c r="K4" s="27">
        <f t="shared" si="0"/>
        <v>0.20666826433407223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ht="12.5" x14ac:dyDescent="0.25">
      <c r="A5" s="23" t="s">
        <v>58</v>
      </c>
      <c r="B5" s="23" t="s">
        <v>55</v>
      </c>
      <c r="C5" s="24">
        <v>599</v>
      </c>
      <c r="D5" s="25">
        <v>684.07</v>
      </c>
      <c r="E5" s="25">
        <v>1.1399999999999999</v>
      </c>
      <c r="F5" s="24">
        <v>497</v>
      </c>
      <c r="G5" s="24">
        <v>581</v>
      </c>
      <c r="H5" s="26">
        <v>3.3999999999999998E-3</v>
      </c>
      <c r="I5" s="24">
        <v>2</v>
      </c>
      <c r="J5" s="25">
        <v>1519.92</v>
      </c>
      <c r="K5" s="27">
        <f t="shared" si="0"/>
        <v>2.2218778779949422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ht="12.5" x14ac:dyDescent="0.25">
      <c r="A6" s="23" t="s">
        <v>59</v>
      </c>
      <c r="B6" s="23" t="s">
        <v>55</v>
      </c>
      <c r="C6" s="24">
        <v>683</v>
      </c>
      <c r="D6" s="25">
        <v>602.25</v>
      </c>
      <c r="E6" s="25">
        <v>0.88</v>
      </c>
      <c r="F6" s="24">
        <v>601</v>
      </c>
      <c r="G6" s="24">
        <v>688</v>
      </c>
      <c r="H6" s="26">
        <v>2.8999999999999998E-3</v>
      </c>
      <c r="I6" s="24">
        <v>2</v>
      </c>
      <c r="J6" s="25">
        <v>1830.55</v>
      </c>
      <c r="K6" s="27">
        <f t="shared" si="0"/>
        <v>3.0395184723951845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12.5" x14ac:dyDescent="0.25">
      <c r="A7" s="58" t="s">
        <v>60</v>
      </c>
      <c r="B7" s="23" t="s">
        <v>55</v>
      </c>
      <c r="C7" s="24">
        <v>291</v>
      </c>
      <c r="D7" s="25">
        <v>333.52</v>
      </c>
      <c r="E7" s="25">
        <v>1.1499999999999999</v>
      </c>
      <c r="F7" s="24">
        <v>270</v>
      </c>
      <c r="G7" s="24">
        <v>354</v>
      </c>
      <c r="H7" s="26">
        <v>2.8E-3</v>
      </c>
      <c r="I7" s="24">
        <v>1</v>
      </c>
      <c r="J7" s="25">
        <v>1088.0899999999999</v>
      </c>
      <c r="K7" s="27">
        <f t="shared" si="0"/>
        <v>3.2624430319021349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2.5" x14ac:dyDescent="0.25">
      <c r="A8" s="59" t="s">
        <v>61</v>
      </c>
      <c r="B8" s="29" t="s">
        <v>55</v>
      </c>
      <c r="C8" s="30">
        <v>354</v>
      </c>
      <c r="D8" s="31">
        <v>388.21</v>
      </c>
      <c r="E8" s="31">
        <v>1.1000000000000001</v>
      </c>
      <c r="F8" s="30">
        <v>322</v>
      </c>
      <c r="G8" s="30">
        <v>379</v>
      </c>
      <c r="H8" s="32">
        <v>2.5999999999999999E-3</v>
      </c>
      <c r="I8" s="30">
        <v>1</v>
      </c>
      <c r="J8" s="31">
        <v>38.229999999999997</v>
      </c>
      <c r="K8" s="33">
        <f t="shared" si="0"/>
        <v>9.8477628087890567E-2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ht="12.5" x14ac:dyDescent="0.25">
      <c r="A9" s="9" t="s">
        <v>37</v>
      </c>
      <c r="B9" s="9" t="s">
        <v>36</v>
      </c>
      <c r="C9" s="10">
        <v>23</v>
      </c>
      <c r="D9" s="11">
        <v>22.51</v>
      </c>
      <c r="E9" s="11">
        <v>0.98</v>
      </c>
      <c r="F9" s="10">
        <v>21</v>
      </c>
      <c r="G9" s="10">
        <v>23</v>
      </c>
      <c r="H9" s="12">
        <v>4.3499999999999997E-2</v>
      </c>
      <c r="I9" s="10">
        <v>1</v>
      </c>
      <c r="J9" s="11">
        <v>14.99</v>
      </c>
      <c r="K9" s="13">
        <f t="shared" si="0"/>
        <v>0.66592625499777869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2.5" x14ac:dyDescent="0.25">
      <c r="A10" s="60" t="s">
        <v>62</v>
      </c>
      <c r="B10" s="9" t="s">
        <v>36</v>
      </c>
      <c r="C10" s="10">
        <v>71</v>
      </c>
      <c r="D10" s="11">
        <v>79.739999999999995</v>
      </c>
      <c r="E10" s="11">
        <v>1.1200000000000001</v>
      </c>
      <c r="F10" s="10">
        <v>68</v>
      </c>
      <c r="G10" s="10">
        <v>87</v>
      </c>
      <c r="H10" s="12">
        <v>3.4500000000000003E-2</v>
      </c>
      <c r="I10" s="10">
        <v>3</v>
      </c>
      <c r="J10" s="11">
        <v>65.97</v>
      </c>
      <c r="K10" s="13">
        <f t="shared" si="0"/>
        <v>0.82731376975169302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2.5" x14ac:dyDescent="0.25">
      <c r="A11" s="60" t="s">
        <v>63</v>
      </c>
      <c r="B11" s="9" t="s">
        <v>36</v>
      </c>
      <c r="C11" s="10">
        <v>117</v>
      </c>
      <c r="D11" s="11">
        <v>101.9</v>
      </c>
      <c r="E11" s="11">
        <v>0.87</v>
      </c>
      <c r="F11" s="10">
        <v>113</v>
      </c>
      <c r="G11" s="10">
        <v>145</v>
      </c>
      <c r="H11" s="12">
        <v>2.76E-2</v>
      </c>
      <c r="I11" s="10">
        <v>4</v>
      </c>
      <c r="J11" s="11">
        <v>1244.94</v>
      </c>
      <c r="K11" s="13">
        <f t="shared" si="0"/>
        <v>12.217271835132482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2.5" x14ac:dyDescent="0.25">
      <c r="A12" s="9" t="s">
        <v>64</v>
      </c>
      <c r="B12" s="9" t="s">
        <v>36</v>
      </c>
      <c r="C12" s="10">
        <v>78</v>
      </c>
      <c r="D12" s="11">
        <v>75.709999999999994</v>
      </c>
      <c r="E12" s="11">
        <v>0.97</v>
      </c>
      <c r="F12" s="10">
        <v>74</v>
      </c>
      <c r="G12" s="10">
        <v>85</v>
      </c>
      <c r="H12" s="12">
        <v>2.35E-2</v>
      </c>
      <c r="I12" s="10">
        <v>2</v>
      </c>
      <c r="J12" s="11">
        <v>57.17</v>
      </c>
      <c r="K12" s="13">
        <f t="shared" si="0"/>
        <v>0.75511821423854186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2.5" x14ac:dyDescent="0.25">
      <c r="A13" s="60" t="s">
        <v>65</v>
      </c>
      <c r="B13" s="9" t="s">
        <v>36</v>
      </c>
      <c r="C13" s="15">
        <v>1297</v>
      </c>
      <c r="D13" s="11">
        <v>2815.36</v>
      </c>
      <c r="E13" s="11">
        <v>2.17</v>
      </c>
      <c r="F13" s="15">
        <v>1161</v>
      </c>
      <c r="G13" s="15">
        <v>1319</v>
      </c>
      <c r="H13" s="12">
        <v>2.35E-2</v>
      </c>
      <c r="I13" s="10">
        <v>31</v>
      </c>
      <c r="J13" s="11">
        <v>1306.54</v>
      </c>
      <c r="K13" s="13">
        <f t="shared" si="0"/>
        <v>0.46407564219140712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2.5" x14ac:dyDescent="0.25">
      <c r="A14" s="60" t="s">
        <v>66</v>
      </c>
      <c r="B14" s="9" t="s">
        <v>36</v>
      </c>
      <c r="C14" s="10">
        <v>51</v>
      </c>
      <c r="D14" s="11">
        <v>57.82</v>
      </c>
      <c r="E14" s="11">
        <v>1.1299999999999999</v>
      </c>
      <c r="F14" s="10">
        <v>46</v>
      </c>
      <c r="G14" s="10">
        <v>48</v>
      </c>
      <c r="H14" s="12">
        <v>2.0799999999999999E-2</v>
      </c>
      <c r="I14" s="10">
        <v>1</v>
      </c>
      <c r="J14" s="11">
        <v>40.840000000000003</v>
      </c>
      <c r="K14" s="13">
        <f t="shared" si="0"/>
        <v>0.70632998962296789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2.5" x14ac:dyDescent="0.25">
      <c r="A15" s="60" t="s">
        <v>67</v>
      </c>
      <c r="B15" s="9" t="s">
        <v>36</v>
      </c>
      <c r="C15" s="10">
        <v>473</v>
      </c>
      <c r="D15" s="11">
        <v>420.48</v>
      </c>
      <c r="E15" s="11">
        <v>0.89</v>
      </c>
      <c r="F15" s="10">
        <v>442</v>
      </c>
      <c r="G15" s="10">
        <v>564</v>
      </c>
      <c r="H15" s="12">
        <v>1.95E-2</v>
      </c>
      <c r="I15" s="10">
        <v>11</v>
      </c>
      <c r="J15" s="11">
        <v>2071.66</v>
      </c>
      <c r="K15" s="13">
        <f t="shared" si="0"/>
        <v>4.9268930745814306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12.5" x14ac:dyDescent="0.25">
      <c r="A16" s="60" t="s">
        <v>68</v>
      </c>
      <c r="B16" s="9" t="s">
        <v>36</v>
      </c>
      <c r="C16" s="15">
        <v>1681</v>
      </c>
      <c r="D16" s="11">
        <v>1456.75</v>
      </c>
      <c r="E16" s="11">
        <v>0.87</v>
      </c>
      <c r="F16" s="15">
        <v>1425</v>
      </c>
      <c r="G16" s="15">
        <v>2050</v>
      </c>
      <c r="H16" s="12">
        <v>1.41E-2</v>
      </c>
      <c r="I16" s="10">
        <v>29</v>
      </c>
      <c r="J16" s="11">
        <v>6020.1</v>
      </c>
      <c r="K16" s="13">
        <f t="shared" si="0"/>
        <v>4.1325553458040156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2.5" x14ac:dyDescent="0.25">
      <c r="A17" s="60" t="s">
        <v>69</v>
      </c>
      <c r="B17" s="9" t="s">
        <v>36</v>
      </c>
      <c r="C17" s="10">
        <v>499</v>
      </c>
      <c r="D17" s="11">
        <v>796.69</v>
      </c>
      <c r="E17" s="11">
        <v>1.6</v>
      </c>
      <c r="F17" s="10">
        <v>446</v>
      </c>
      <c r="G17" s="10">
        <v>504</v>
      </c>
      <c r="H17" s="12">
        <v>9.9000000000000008E-3</v>
      </c>
      <c r="I17" s="10">
        <v>5</v>
      </c>
      <c r="J17" s="11">
        <v>137.07</v>
      </c>
      <c r="K17" s="13">
        <f t="shared" si="0"/>
        <v>0.17204935420301495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2.5" x14ac:dyDescent="0.25">
      <c r="A18" s="60" t="s">
        <v>70</v>
      </c>
      <c r="B18" s="9" t="s">
        <v>36</v>
      </c>
      <c r="C18" s="10">
        <v>122</v>
      </c>
      <c r="D18" s="11">
        <v>100.98</v>
      </c>
      <c r="E18" s="11">
        <v>0.83</v>
      </c>
      <c r="F18" s="10">
        <v>111</v>
      </c>
      <c r="G18" s="10">
        <v>117</v>
      </c>
      <c r="H18" s="12">
        <v>8.5000000000000006E-3</v>
      </c>
      <c r="I18" s="10">
        <v>1</v>
      </c>
      <c r="J18" s="11">
        <v>24.02</v>
      </c>
      <c r="K18" s="13">
        <f t="shared" si="0"/>
        <v>0.23786888492770844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2.5" x14ac:dyDescent="0.25">
      <c r="A19" s="60" t="s">
        <v>71</v>
      </c>
      <c r="B19" s="9" t="s">
        <v>36</v>
      </c>
      <c r="C19" s="10">
        <v>832</v>
      </c>
      <c r="D19" s="11">
        <v>775.61</v>
      </c>
      <c r="E19" s="11">
        <v>0.93</v>
      </c>
      <c r="F19" s="10">
        <v>745</v>
      </c>
      <c r="G19" s="10">
        <v>868</v>
      </c>
      <c r="H19" s="12">
        <v>6.8999999999999999E-3</v>
      </c>
      <c r="I19" s="10">
        <v>6</v>
      </c>
      <c r="J19" s="11">
        <v>1403.49</v>
      </c>
      <c r="K19" s="13">
        <f t="shared" si="0"/>
        <v>1.8095305630407035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2.5" x14ac:dyDescent="0.25">
      <c r="A20" s="60" t="s">
        <v>72</v>
      </c>
      <c r="B20" s="9" t="s">
        <v>36</v>
      </c>
      <c r="C20" s="15">
        <v>1136</v>
      </c>
      <c r="D20" s="11">
        <v>948.98</v>
      </c>
      <c r="E20" s="11">
        <v>0.84</v>
      </c>
      <c r="F20" s="15">
        <v>1014</v>
      </c>
      <c r="G20" s="15">
        <v>1136</v>
      </c>
      <c r="H20" s="12">
        <v>5.3E-3</v>
      </c>
      <c r="I20" s="10">
        <v>6</v>
      </c>
      <c r="J20" s="11">
        <v>201.72</v>
      </c>
      <c r="K20" s="13">
        <f t="shared" si="0"/>
        <v>0.21256506986448606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2.5" x14ac:dyDescent="0.25">
      <c r="A21" s="60" t="s">
        <v>73</v>
      </c>
      <c r="B21" s="9" t="s">
        <v>36</v>
      </c>
      <c r="C21" s="10">
        <v>222</v>
      </c>
      <c r="D21" s="11">
        <v>193.6</v>
      </c>
      <c r="E21" s="11">
        <v>0.87</v>
      </c>
      <c r="F21" s="10">
        <v>205</v>
      </c>
      <c r="G21" s="10">
        <v>224</v>
      </c>
      <c r="H21" s="12">
        <v>4.4999999999999997E-3</v>
      </c>
      <c r="I21" s="10">
        <v>1</v>
      </c>
      <c r="J21" s="11">
        <v>18.690000000000001</v>
      </c>
      <c r="K21" s="13">
        <f t="shared" si="0"/>
        <v>9.653925619834712E-2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2.5" x14ac:dyDescent="0.25">
      <c r="A22" s="60" t="s">
        <v>74</v>
      </c>
      <c r="B22" s="9" t="s">
        <v>36</v>
      </c>
      <c r="C22" s="10">
        <v>621</v>
      </c>
      <c r="D22" s="11">
        <v>842.55</v>
      </c>
      <c r="E22" s="11">
        <v>1.36</v>
      </c>
      <c r="F22" s="10">
        <v>561</v>
      </c>
      <c r="G22" s="10">
        <v>725</v>
      </c>
      <c r="H22" s="12">
        <v>4.1000000000000003E-3</v>
      </c>
      <c r="I22" s="10">
        <v>3</v>
      </c>
      <c r="J22" s="11">
        <v>389.97</v>
      </c>
      <c r="K22" s="13">
        <f t="shared" si="0"/>
        <v>0.46284493501869334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2.5" x14ac:dyDescent="0.25">
      <c r="A23" s="60" t="s">
        <v>75</v>
      </c>
      <c r="B23" s="9" t="s">
        <v>36</v>
      </c>
      <c r="C23" s="10">
        <v>601</v>
      </c>
      <c r="D23" s="11">
        <v>488.1</v>
      </c>
      <c r="E23" s="11">
        <v>0.81</v>
      </c>
      <c r="F23" s="10">
        <v>568</v>
      </c>
      <c r="G23" s="10">
        <v>640</v>
      </c>
      <c r="H23" s="12">
        <v>3.0999999999999999E-3</v>
      </c>
      <c r="I23" s="10">
        <v>2</v>
      </c>
      <c r="J23" s="11">
        <v>44.44</v>
      </c>
      <c r="K23" s="13">
        <f t="shared" si="0"/>
        <v>9.1046916615447643E-2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2.5" x14ac:dyDescent="0.25">
      <c r="A24" s="61" t="s">
        <v>76</v>
      </c>
      <c r="B24" s="62" t="s">
        <v>36</v>
      </c>
      <c r="C24" s="63">
        <v>396</v>
      </c>
      <c r="D24" s="64">
        <v>473.16</v>
      </c>
      <c r="E24" s="64">
        <v>1.19</v>
      </c>
      <c r="F24" s="63">
        <v>353</v>
      </c>
      <c r="G24" s="63">
        <v>380</v>
      </c>
      <c r="H24" s="65">
        <v>2.5999999999999999E-3</v>
      </c>
      <c r="I24" s="63">
        <v>1</v>
      </c>
      <c r="J24" s="64">
        <v>110.49</v>
      </c>
      <c r="K24" s="66">
        <f t="shared" si="0"/>
        <v>0.2335150900329698</v>
      </c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.5" hidden="1" x14ac:dyDescent="0.25">
      <c r="A25" s="60" t="s">
        <v>77</v>
      </c>
      <c r="B25" s="9" t="s">
        <v>78</v>
      </c>
      <c r="C25" s="10">
        <v>383</v>
      </c>
      <c r="D25" s="11">
        <v>122.93</v>
      </c>
      <c r="E25" s="11">
        <v>0.32</v>
      </c>
      <c r="F25" s="10">
        <v>325</v>
      </c>
      <c r="G25" s="10">
        <v>491</v>
      </c>
      <c r="H25" s="12">
        <v>2.24E-2</v>
      </c>
      <c r="I25" s="10">
        <v>11</v>
      </c>
      <c r="J25" s="11">
        <v>3566.35</v>
      </c>
      <c r="K25" s="13">
        <f t="shared" si="0"/>
        <v>29.011225900919221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12.5" hidden="1" x14ac:dyDescent="0.25">
      <c r="A26" s="60" t="s">
        <v>79</v>
      </c>
      <c r="B26" s="9" t="s">
        <v>78</v>
      </c>
      <c r="C26" s="10">
        <v>547</v>
      </c>
      <c r="D26" s="11">
        <v>93.36</v>
      </c>
      <c r="E26" s="11">
        <v>0.17</v>
      </c>
      <c r="F26" s="10">
        <v>445</v>
      </c>
      <c r="G26" s="10">
        <v>762</v>
      </c>
      <c r="H26" s="12">
        <v>1.84E-2</v>
      </c>
      <c r="I26" s="10">
        <v>14</v>
      </c>
      <c r="J26" s="11">
        <v>4743.72</v>
      </c>
      <c r="K26" s="13">
        <f t="shared" si="0"/>
        <v>50.811053984575835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2.5" hidden="1" x14ac:dyDescent="0.25">
      <c r="A27" s="60" t="s">
        <v>80</v>
      </c>
      <c r="B27" s="9" t="s">
        <v>78</v>
      </c>
      <c r="C27" s="15">
        <v>3193</v>
      </c>
      <c r="D27" s="11">
        <v>435.42</v>
      </c>
      <c r="E27" s="11">
        <v>0.14000000000000001</v>
      </c>
      <c r="F27" s="15">
        <v>2567</v>
      </c>
      <c r="G27" s="15">
        <v>4460</v>
      </c>
      <c r="H27" s="12">
        <v>1.7899999999999999E-2</v>
      </c>
      <c r="I27" s="10">
        <v>80</v>
      </c>
      <c r="J27" s="11">
        <v>28742.17</v>
      </c>
      <c r="K27" s="13">
        <f t="shared" si="0"/>
        <v>66.010220017454401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2.5" hidden="1" x14ac:dyDescent="0.25">
      <c r="A28" s="60" t="s">
        <v>81</v>
      </c>
      <c r="B28" s="9" t="s">
        <v>78</v>
      </c>
      <c r="C28" s="10">
        <v>213</v>
      </c>
      <c r="D28" s="11">
        <v>92.13</v>
      </c>
      <c r="E28" s="11">
        <v>0.43</v>
      </c>
      <c r="F28" s="10">
        <v>225</v>
      </c>
      <c r="G28" s="10">
        <v>356</v>
      </c>
      <c r="H28" s="12">
        <v>2.8E-3</v>
      </c>
      <c r="I28" s="10">
        <v>1</v>
      </c>
      <c r="J28" s="11">
        <v>67.959999999999994</v>
      </c>
      <c r="K28" s="13">
        <f t="shared" si="0"/>
        <v>0.73765331596656891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2.5" x14ac:dyDescent="0.25">
      <c r="A29" s="60" t="s">
        <v>82</v>
      </c>
      <c r="B29" s="9" t="s">
        <v>42</v>
      </c>
      <c r="C29" s="10">
        <v>433</v>
      </c>
      <c r="D29" s="11">
        <v>734.17</v>
      </c>
      <c r="E29" s="11">
        <v>1.7</v>
      </c>
      <c r="F29" s="10">
        <v>371</v>
      </c>
      <c r="G29" s="10">
        <v>432</v>
      </c>
      <c r="H29" s="12">
        <v>1.3899999999999999E-2</v>
      </c>
      <c r="I29" s="10">
        <v>6</v>
      </c>
      <c r="J29" s="11">
        <v>219.79</v>
      </c>
      <c r="K29" s="13">
        <f t="shared" si="0"/>
        <v>0.299372080035959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2.5" x14ac:dyDescent="0.25">
      <c r="A30" s="60" t="s">
        <v>83</v>
      </c>
      <c r="B30" s="9" t="s">
        <v>42</v>
      </c>
      <c r="C30" s="10">
        <v>169</v>
      </c>
      <c r="D30" s="11">
        <v>273.97000000000003</v>
      </c>
      <c r="E30" s="11">
        <v>1.62</v>
      </c>
      <c r="F30" s="10">
        <v>158</v>
      </c>
      <c r="G30" s="10">
        <v>230</v>
      </c>
      <c r="H30" s="12">
        <v>1.2999999999999999E-2</v>
      </c>
      <c r="I30" s="10">
        <v>3</v>
      </c>
      <c r="J30" s="11">
        <v>1894.75</v>
      </c>
      <c r="K30" s="13">
        <f t="shared" si="0"/>
        <v>6.9159032010804093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2.5" x14ac:dyDescent="0.25">
      <c r="A31" s="60" t="s">
        <v>84</v>
      </c>
      <c r="B31" s="9" t="s">
        <v>42</v>
      </c>
      <c r="C31" s="10">
        <v>315</v>
      </c>
      <c r="D31" s="11">
        <v>337.56</v>
      </c>
      <c r="E31" s="11">
        <v>1.07</v>
      </c>
      <c r="F31" s="10">
        <v>271</v>
      </c>
      <c r="G31" s="10">
        <v>326</v>
      </c>
      <c r="H31" s="12">
        <v>1.23E-2</v>
      </c>
      <c r="I31" s="10">
        <v>4</v>
      </c>
      <c r="J31" s="11">
        <v>114.58</v>
      </c>
      <c r="K31" s="13">
        <f t="shared" si="0"/>
        <v>0.33943595212702926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2.5" x14ac:dyDescent="0.25">
      <c r="A32" s="60" t="s">
        <v>85</v>
      </c>
      <c r="B32" s="9" t="s">
        <v>42</v>
      </c>
      <c r="C32" s="15">
        <v>1681</v>
      </c>
      <c r="D32" s="11">
        <v>2309.86</v>
      </c>
      <c r="E32" s="11">
        <v>1.37</v>
      </c>
      <c r="F32" s="15">
        <v>1453</v>
      </c>
      <c r="G32" s="15">
        <v>1845</v>
      </c>
      <c r="H32" s="12">
        <v>1.0800000000000001E-2</v>
      </c>
      <c r="I32" s="10">
        <v>20</v>
      </c>
      <c r="J32" s="11">
        <v>1365.84</v>
      </c>
      <c r="K32" s="13">
        <f t="shared" si="0"/>
        <v>0.59130856415540334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12.5" x14ac:dyDescent="0.25">
      <c r="A33" s="60" t="s">
        <v>86</v>
      </c>
      <c r="B33" s="9" t="s">
        <v>42</v>
      </c>
      <c r="C33" s="10">
        <v>285</v>
      </c>
      <c r="D33" s="11">
        <v>385.51</v>
      </c>
      <c r="E33" s="11">
        <v>1.35</v>
      </c>
      <c r="F33" s="10">
        <v>240</v>
      </c>
      <c r="G33" s="10">
        <v>307</v>
      </c>
      <c r="H33" s="12">
        <v>9.7999999999999997E-3</v>
      </c>
      <c r="I33" s="10">
        <v>3</v>
      </c>
      <c r="J33" s="11">
        <v>592.96</v>
      </c>
      <c r="K33" s="13">
        <f t="shared" si="0"/>
        <v>1.5381183367487226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12.5" x14ac:dyDescent="0.25">
      <c r="A34" s="60" t="s">
        <v>87</v>
      </c>
      <c r="B34" s="9" t="s">
        <v>42</v>
      </c>
      <c r="C34" s="10">
        <v>285</v>
      </c>
      <c r="D34" s="11">
        <v>385.21</v>
      </c>
      <c r="E34" s="11">
        <v>1.35</v>
      </c>
      <c r="F34" s="10">
        <v>249</v>
      </c>
      <c r="G34" s="10">
        <v>312</v>
      </c>
      <c r="H34" s="12">
        <v>9.5999999999999992E-3</v>
      </c>
      <c r="I34" s="10">
        <v>3</v>
      </c>
      <c r="J34" s="11">
        <v>269.95</v>
      </c>
      <c r="K34" s="13">
        <f t="shared" si="0"/>
        <v>0.70078658394122684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12.5" x14ac:dyDescent="0.25">
      <c r="A35" s="60" t="s">
        <v>88</v>
      </c>
      <c r="B35" s="9" t="s">
        <v>42</v>
      </c>
      <c r="C35" s="10">
        <v>205</v>
      </c>
      <c r="D35" s="11">
        <v>387.66</v>
      </c>
      <c r="E35" s="11">
        <v>1.89</v>
      </c>
      <c r="F35" s="10">
        <v>183</v>
      </c>
      <c r="G35" s="10">
        <v>236</v>
      </c>
      <c r="H35" s="12">
        <v>8.5000000000000006E-3</v>
      </c>
      <c r="I35" s="10">
        <v>2</v>
      </c>
      <c r="J35" s="11">
        <v>42.98</v>
      </c>
      <c r="K35" s="13">
        <f t="shared" si="0"/>
        <v>0.11087035030697001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12.5" x14ac:dyDescent="0.25">
      <c r="A36" s="60" t="s">
        <v>89</v>
      </c>
      <c r="B36" s="9" t="s">
        <v>42</v>
      </c>
      <c r="C36" s="10">
        <v>112</v>
      </c>
      <c r="D36" s="11">
        <v>153.69</v>
      </c>
      <c r="E36" s="11">
        <v>1.37</v>
      </c>
      <c r="F36" s="10">
        <v>97</v>
      </c>
      <c r="G36" s="10">
        <v>119</v>
      </c>
      <c r="H36" s="12">
        <v>8.3999999999999995E-3</v>
      </c>
      <c r="I36" s="10">
        <v>1</v>
      </c>
      <c r="J36" s="11">
        <v>39.99</v>
      </c>
      <c r="K36" s="13">
        <f t="shared" si="0"/>
        <v>0.26019910208861996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12.5" x14ac:dyDescent="0.25">
      <c r="A37" s="9" t="s">
        <v>90</v>
      </c>
      <c r="B37" s="9" t="s">
        <v>42</v>
      </c>
      <c r="C37" s="10">
        <v>119</v>
      </c>
      <c r="D37" s="11">
        <v>210.51</v>
      </c>
      <c r="E37" s="11">
        <v>1.77</v>
      </c>
      <c r="F37" s="10">
        <v>107</v>
      </c>
      <c r="G37" s="10">
        <v>125</v>
      </c>
      <c r="H37" s="12">
        <v>8.0000000000000002E-3</v>
      </c>
      <c r="I37" s="10">
        <v>1</v>
      </c>
      <c r="J37" s="11">
        <v>39.99</v>
      </c>
      <c r="K37" s="13">
        <f t="shared" si="0"/>
        <v>0.18996722245974065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12.5" x14ac:dyDescent="0.25">
      <c r="A38" s="60" t="s">
        <v>91</v>
      </c>
      <c r="B38" s="9" t="s">
        <v>42</v>
      </c>
      <c r="C38" s="15">
        <v>1526</v>
      </c>
      <c r="D38" s="11">
        <v>1764.93</v>
      </c>
      <c r="E38" s="11">
        <v>1.1599999999999999</v>
      </c>
      <c r="F38" s="15">
        <v>1334</v>
      </c>
      <c r="G38" s="15">
        <v>1787</v>
      </c>
      <c r="H38" s="12">
        <v>7.7999999999999996E-3</v>
      </c>
      <c r="I38" s="10">
        <v>14</v>
      </c>
      <c r="J38" s="11">
        <v>3163.39</v>
      </c>
      <c r="K38" s="13">
        <f t="shared" si="0"/>
        <v>1.792360036941975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12.5" x14ac:dyDescent="0.25">
      <c r="A39" s="60" t="s">
        <v>92</v>
      </c>
      <c r="B39" s="9" t="s">
        <v>42</v>
      </c>
      <c r="C39" s="15">
        <v>2013</v>
      </c>
      <c r="D39" s="11">
        <v>2555.39</v>
      </c>
      <c r="E39" s="11">
        <v>1.27</v>
      </c>
      <c r="F39" s="15">
        <v>1723</v>
      </c>
      <c r="G39" s="15">
        <v>2304</v>
      </c>
      <c r="H39" s="12">
        <v>7.4000000000000003E-3</v>
      </c>
      <c r="I39" s="10">
        <v>17</v>
      </c>
      <c r="J39" s="11">
        <v>4675.29</v>
      </c>
      <c r="K39" s="13">
        <f t="shared" si="0"/>
        <v>1.8295798293019854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2.5" x14ac:dyDescent="0.25">
      <c r="A40" s="9" t="s">
        <v>44</v>
      </c>
      <c r="B40" s="9" t="s">
        <v>42</v>
      </c>
      <c r="C40" s="10">
        <v>294</v>
      </c>
      <c r="D40" s="11">
        <v>769.55</v>
      </c>
      <c r="E40" s="11">
        <v>2.62</v>
      </c>
      <c r="F40" s="10">
        <v>255</v>
      </c>
      <c r="G40" s="10">
        <v>306</v>
      </c>
      <c r="H40" s="12">
        <v>6.4999999999999997E-3</v>
      </c>
      <c r="I40" s="10">
        <v>2</v>
      </c>
      <c r="J40" s="11">
        <v>499.98</v>
      </c>
      <c r="K40" s="13">
        <f t="shared" si="0"/>
        <v>0.64970437268533565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2.5" x14ac:dyDescent="0.25">
      <c r="A41" s="60" t="s">
        <v>93</v>
      </c>
      <c r="B41" s="9" t="s">
        <v>42</v>
      </c>
      <c r="C41" s="15">
        <v>2817</v>
      </c>
      <c r="D41" s="11">
        <v>4044.98</v>
      </c>
      <c r="E41" s="11">
        <v>1.44</v>
      </c>
      <c r="F41" s="15">
        <v>2352</v>
      </c>
      <c r="G41" s="15">
        <v>3271</v>
      </c>
      <c r="H41" s="12">
        <v>6.4000000000000003E-3</v>
      </c>
      <c r="I41" s="10">
        <v>21</v>
      </c>
      <c r="J41" s="11">
        <v>4384.8</v>
      </c>
      <c r="K41" s="13">
        <f t="shared" si="0"/>
        <v>1.0840103041300575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2.5" x14ac:dyDescent="0.25">
      <c r="A42" s="60" t="s">
        <v>94</v>
      </c>
      <c r="B42" s="9" t="s">
        <v>42</v>
      </c>
      <c r="C42" s="10">
        <v>458</v>
      </c>
      <c r="D42" s="11">
        <v>858.08</v>
      </c>
      <c r="E42" s="11">
        <v>1.87</v>
      </c>
      <c r="F42" s="10">
        <v>408</v>
      </c>
      <c r="G42" s="10">
        <v>498</v>
      </c>
      <c r="H42" s="12">
        <v>6.0000000000000001E-3</v>
      </c>
      <c r="I42" s="10">
        <v>3</v>
      </c>
      <c r="J42" s="11">
        <v>248.44</v>
      </c>
      <c r="K42" s="13">
        <f t="shared" si="0"/>
        <v>0.28953011374230841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12.5" x14ac:dyDescent="0.25">
      <c r="A43" s="61" t="s">
        <v>95</v>
      </c>
      <c r="B43" s="62" t="s">
        <v>42</v>
      </c>
      <c r="C43" s="67">
        <v>1060</v>
      </c>
      <c r="D43" s="64">
        <v>1433.33</v>
      </c>
      <c r="E43" s="64">
        <v>1.35</v>
      </c>
      <c r="F43" s="63">
        <v>949</v>
      </c>
      <c r="G43" s="67">
        <v>1207</v>
      </c>
      <c r="H43" s="65">
        <v>5.0000000000000001E-3</v>
      </c>
      <c r="I43" s="63">
        <v>6</v>
      </c>
      <c r="J43" s="64">
        <v>2633</v>
      </c>
      <c r="K43" s="66">
        <f t="shared" si="0"/>
        <v>1.8369810162349216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1:24" ht="12.5" x14ac:dyDescent="0.25">
      <c r="A44" s="17" t="s">
        <v>96</v>
      </c>
      <c r="B44" s="17" t="s">
        <v>97</v>
      </c>
      <c r="C44" s="18">
        <v>491</v>
      </c>
      <c r="D44" s="19">
        <v>574.17999999999995</v>
      </c>
      <c r="E44" s="19">
        <v>1.17</v>
      </c>
      <c r="F44" s="18">
        <v>477</v>
      </c>
      <c r="G44" s="18">
        <v>582</v>
      </c>
      <c r="H44" s="20">
        <v>3.3999999999999998E-3</v>
      </c>
      <c r="I44" s="18">
        <v>2</v>
      </c>
      <c r="J44" s="19">
        <v>179.94</v>
      </c>
      <c r="K44" s="21">
        <f t="shared" si="0"/>
        <v>0.31338604618760668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ht="12.5" x14ac:dyDescent="0.25">
      <c r="A45" s="68" t="s">
        <v>98</v>
      </c>
      <c r="B45" s="69" t="s">
        <v>99</v>
      </c>
      <c r="C45" s="70">
        <v>135</v>
      </c>
      <c r="D45" s="71">
        <v>744.38</v>
      </c>
      <c r="E45" s="71">
        <v>5.51</v>
      </c>
      <c r="F45" s="70">
        <v>123</v>
      </c>
      <c r="G45" s="70">
        <v>179</v>
      </c>
      <c r="H45" s="72">
        <v>5.5999999999999999E-3</v>
      </c>
      <c r="I45" s="70">
        <v>1</v>
      </c>
      <c r="J45" s="71">
        <v>1167.95</v>
      </c>
      <c r="K45" s="73">
        <f t="shared" si="0"/>
        <v>1.5690238856498027</v>
      </c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</row>
    <row r="46" spans="1:24" ht="12.5" x14ac:dyDescent="0.25">
      <c r="A46" s="60" t="s">
        <v>100</v>
      </c>
      <c r="B46" s="9" t="s">
        <v>101</v>
      </c>
      <c r="C46" s="10">
        <v>56</v>
      </c>
      <c r="D46" s="11">
        <v>68.97</v>
      </c>
      <c r="E46" s="11">
        <v>1.23</v>
      </c>
      <c r="F46" s="10">
        <v>51</v>
      </c>
      <c r="G46" s="10">
        <v>63</v>
      </c>
      <c r="H46" s="12">
        <v>1.5900000000000001E-2</v>
      </c>
      <c r="I46" s="10">
        <v>1</v>
      </c>
      <c r="J46" s="11">
        <v>612.88</v>
      </c>
      <c r="K46" s="13">
        <f t="shared" si="0"/>
        <v>8.8861823981441201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12.5" x14ac:dyDescent="0.25">
      <c r="A47" s="60" t="s">
        <v>102</v>
      </c>
      <c r="B47" s="9" t="s">
        <v>101</v>
      </c>
      <c r="C47" s="10">
        <v>564</v>
      </c>
      <c r="D47" s="11">
        <v>600.59</v>
      </c>
      <c r="E47" s="11">
        <v>1.06</v>
      </c>
      <c r="F47" s="10">
        <v>495</v>
      </c>
      <c r="G47" s="10">
        <v>666</v>
      </c>
      <c r="H47" s="12">
        <v>1.0500000000000001E-2</v>
      </c>
      <c r="I47" s="10">
        <v>7</v>
      </c>
      <c r="J47" s="11">
        <v>38072.99</v>
      </c>
      <c r="K47" s="13">
        <f t="shared" si="0"/>
        <v>63.392647230223609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12.5" x14ac:dyDescent="0.25">
      <c r="A48" s="60" t="s">
        <v>103</v>
      </c>
      <c r="B48" s="9" t="s">
        <v>101</v>
      </c>
      <c r="C48" s="10">
        <v>87</v>
      </c>
      <c r="D48" s="11">
        <v>92.93</v>
      </c>
      <c r="E48" s="11">
        <v>1.07</v>
      </c>
      <c r="F48" s="10">
        <v>78</v>
      </c>
      <c r="G48" s="10">
        <v>99</v>
      </c>
      <c r="H48" s="12">
        <v>1.01E-2</v>
      </c>
      <c r="I48" s="10">
        <v>1</v>
      </c>
      <c r="J48" s="11">
        <v>481.98</v>
      </c>
      <c r="K48" s="13">
        <f t="shared" si="0"/>
        <v>5.186484450661788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12.5" x14ac:dyDescent="0.25">
      <c r="A49" s="60" t="s">
        <v>104</v>
      </c>
      <c r="B49" s="9" t="s">
        <v>101</v>
      </c>
      <c r="C49" s="10">
        <v>673</v>
      </c>
      <c r="D49" s="11">
        <v>797.54</v>
      </c>
      <c r="E49" s="11">
        <v>1.19</v>
      </c>
      <c r="F49" s="10">
        <v>583</v>
      </c>
      <c r="G49" s="10">
        <v>742</v>
      </c>
      <c r="H49" s="12">
        <v>6.7000000000000002E-3</v>
      </c>
      <c r="I49" s="10">
        <v>5</v>
      </c>
      <c r="J49" s="11">
        <v>2892.8</v>
      </c>
      <c r="K49" s="13">
        <f t="shared" si="0"/>
        <v>3.6271534970032855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12.5" x14ac:dyDescent="0.25">
      <c r="A50" s="60" t="s">
        <v>105</v>
      </c>
      <c r="B50" s="9" t="s">
        <v>101</v>
      </c>
      <c r="C50" s="10">
        <v>309</v>
      </c>
      <c r="D50" s="11">
        <v>341.39</v>
      </c>
      <c r="E50" s="11">
        <v>1.1000000000000001</v>
      </c>
      <c r="F50" s="10">
        <v>284</v>
      </c>
      <c r="G50" s="10">
        <v>479</v>
      </c>
      <c r="H50" s="12">
        <v>6.3E-3</v>
      </c>
      <c r="I50" s="10">
        <v>3</v>
      </c>
      <c r="J50" s="11">
        <v>4896.53</v>
      </c>
      <c r="K50" s="13">
        <f t="shared" si="0"/>
        <v>14.342921585283692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12.5" x14ac:dyDescent="0.25">
      <c r="A51" s="60" t="s">
        <v>106</v>
      </c>
      <c r="B51" s="9" t="s">
        <v>101</v>
      </c>
      <c r="C51" s="10">
        <v>159</v>
      </c>
      <c r="D51" s="11">
        <v>130.52000000000001</v>
      </c>
      <c r="E51" s="11">
        <v>0.82</v>
      </c>
      <c r="F51" s="10">
        <v>137</v>
      </c>
      <c r="G51" s="10">
        <v>164</v>
      </c>
      <c r="H51" s="12">
        <v>6.1000000000000004E-3</v>
      </c>
      <c r="I51" s="10">
        <v>1</v>
      </c>
      <c r="J51" s="11">
        <v>511.34</v>
      </c>
      <c r="K51" s="13">
        <f t="shared" si="0"/>
        <v>3.9177137603432417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12.5" x14ac:dyDescent="0.25">
      <c r="A52" s="60" t="s">
        <v>107</v>
      </c>
      <c r="B52" s="9" t="s">
        <v>101</v>
      </c>
      <c r="C52" s="10">
        <v>142</v>
      </c>
      <c r="D52" s="11">
        <v>179.22</v>
      </c>
      <c r="E52" s="11">
        <v>1.26</v>
      </c>
      <c r="F52" s="10">
        <v>135</v>
      </c>
      <c r="G52" s="10">
        <v>181</v>
      </c>
      <c r="H52" s="12">
        <v>5.4999999999999997E-3</v>
      </c>
      <c r="I52" s="10">
        <v>1</v>
      </c>
      <c r="J52" s="11">
        <v>2399.98</v>
      </c>
      <c r="K52" s="13">
        <f t="shared" si="0"/>
        <v>13.39125097645352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12.5" x14ac:dyDescent="0.25">
      <c r="A53" s="60" t="s">
        <v>108</v>
      </c>
      <c r="B53" s="9" t="s">
        <v>101</v>
      </c>
      <c r="C53" s="10">
        <v>225</v>
      </c>
      <c r="D53" s="11">
        <v>260.75</v>
      </c>
      <c r="E53" s="11">
        <v>1.1599999999999999</v>
      </c>
      <c r="F53" s="10">
        <v>191</v>
      </c>
      <c r="G53" s="10">
        <v>245</v>
      </c>
      <c r="H53" s="12">
        <v>4.1000000000000003E-3</v>
      </c>
      <c r="I53" s="10">
        <v>1</v>
      </c>
      <c r="J53" s="11">
        <v>349.59</v>
      </c>
      <c r="K53" s="13">
        <f t="shared" si="0"/>
        <v>1.3407094918504314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12.5" x14ac:dyDescent="0.25">
      <c r="A54" s="9" t="s">
        <v>109</v>
      </c>
      <c r="B54" s="9" t="s">
        <v>101</v>
      </c>
      <c r="C54" s="10">
        <v>215</v>
      </c>
      <c r="D54" s="11">
        <v>406.23</v>
      </c>
      <c r="E54" s="11">
        <v>1.89</v>
      </c>
      <c r="F54" s="10">
        <v>207</v>
      </c>
      <c r="G54" s="10">
        <v>246</v>
      </c>
      <c r="H54" s="12">
        <v>4.1000000000000003E-3</v>
      </c>
      <c r="I54" s="10">
        <v>1</v>
      </c>
      <c r="J54" s="11">
        <v>1391.97</v>
      </c>
      <c r="K54" s="13">
        <f t="shared" si="0"/>
        <v>3.4265563843143045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12.5" x14ac:dyDescent="0.25">
      <c r="A55" s="60" t="s">
        <v>110</v>
      </c>
      <c r="B55" s="9" t="s">
        <v>101</v>
      </c>
      <c r="C55" s="10">
        <v>731</v>
      </c>
      <c r="D55" s="11">
        <v>1118.44</v>
      </c>
      <c r="E55" s="11">
        <v>1.53</v>
      </c>
      <c r="F55" s="10">
        <v>652</v>
      </c>
      <c r="G55" s="10">
        <v>830</v>
      </c>
      <c r="H55" s="12">
        <v>3.5999999999999999E-3</v>
      </c>
      <c r="I55" s="10">
        <v>3</v>
      </c>
      <c r="J55" s="11">
        <v>4331.8900000000003</v>
      </c>
      <c r="K55" s="13">
        <f t="shared" si="0"/>
        <v>3.8731536783376845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12.5" x14ac:dyDescent="0.25">
      <c r="A56" s="61" t="s">
        <v>111</v>
      </c>
      <c r="B56" s="62" t="s">
        <v>101</v>
      </c>
      <c r="C56" s="63">
        <v>267</v>
      </c>
      <c r="D56" s="64">
        <v>255.79</v>
      </c>
      <c r="E56" s="64">
        <v>0.96</v>
      </c>
      <c r="F56" s="63">
        <v>242</v>
      </c>
      <c r="G56" s="63">
        <v>307</v>
      </c>
      <c r="H56" s="65">
        <v>3.3E-3</v>
      </c>
      <c r="I56" s="63">
        <v>1</v>
      </c>
      <c r="J56" s="64">
        <v>48.05</v>
      </c>
      <c r="K56" s="66">
        <f t="shared" si="0"/>
        <v>0.18784940771726807</v>
      </c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</row>
    <row r="57" spans="1:24" ht="12.5" x14ac:dyDescent="0.25">
      <c r="A57" s="9" t="s">
        <v>112</v>
      </c>
      <c r="B57" s="9" t="s">
        <v>113</v>
      </c>
      <c r="C57" s="10">
        <v>57</v>
      </c>
      <c r="D57" s="11">
        <v>59.96</v>
      </c>
      <c r="E57" s="11">
        <v>1.05</v>
      </c>
      <c r="F57" s="10">
        <v>51</v>
      </c>
      <c r="G57" s="10">
        <v>60</v>
      </c>
      <c r="H57" s="12">
        <v>0.05</v>
      </c>
      <c r="I57" s="10">
        <v>3</v>
      </c>
      <c r="J57" s="11">
        <v>1895.97</v>
      </c>
      <c r="K57" s="13">
        <f t="shared" si="0"/>
        <v>31.620580386924615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12.5" x14ac:dyDescent="0.25">
      <c r="A58" s="60" t="s">
        <v>114</v>
      </c>
      <c r="B58" s="9" t="s">
        <v>113</v>
      </c>
      <c r="C58" s="10">
        <v>41</v>
      </c>
      <c r="D58" s="11">
        <v>74.739999999999995</v>
      </c>
      <c r="E58" s="11">
        <v>1.82</v>
      </c>
      <c r="F58" s="10">
        <v>33</v>
      </c>
      <c r="G58" s="10">
        <v>42</v>
      </c>
      <c r="H58" s="12">
        <v>2.3800000000000002E-2</v>
      </c>
      <c r="I58" s="10">
        <v>1</v>
      </c>
      <c r="J58" s="11">
        <v>377.61</v>
      </c>
      <c r="K58" s="13">
        <f t="shared" si="0"/>
        <v>5.0523146909285526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12.5" x14ac:dyDescent="0.25">
      <c r="A59" s="60" t="s">
        <v>115</v>
      </c>
      <c r="B59" s="9" t="s">
        <v>113</v>
      </c>
      <c r="C59" s="10">
        <v>46</v>
      </c>
      <c r="D59" s="11">
        <v>38.17</v>
      </c>
      <c r="E59" s="11">
        <v>0.83</v>
      </c>
      <c r="F59" s="10">
        <v>40</v>
      </c>
      <c r="G59" s="10">
        <v>44</v>
      </c>
      <c r="H59" s="12">
        <v>2.2700000000000001E-2</v>
      </c>
      <c r="I59" s="10">
        <v>1</v>
      </c>
      <c r="J59" s="11">
        <v>149.99</v>
      </c>
      <c r="K59" s="13">
        <f t="shared" si="0"/>
        <v>3.9295258056064974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12.5" x14ac:dyDescent="0.25">
      <c r="A60" s="60" t="s">
        <v>116</v>
      </c>
      <c r="B60" s="9" t="s">
        <v>113</v>
      </c>
      <c r="C60" s="10">
        <v>43</v>
      </c>
      <c r="D60" s="11">
        <v>41.92</v>
      </c>
      <c r="E60" s="11">
        <v>0.97</v>
      </c>
      <c r="F60" s="10">
        <v>40</v>
      </c>
      <c r="G60" s="10">
        <v>57</v>
      </c>
      <c r="H60" s="12">
        <v>1.7500000000000002E-2</v>
      </c>
      <c r="I60" s="10">
        <v>1</v>
      </c>
      <c r="J60" s="11">
        <v>69.98</v>
      </c>
      <c r="K60" s="13">
        <f t="shared" si="0"/>
        <v>1.6693702290076335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2.5" x14ac:dyDescent="0.25">
      <c r="A61" s="9" t="s">
        <v>117</v>
      </c>
      <c r="B61" s="9" t="s">
        <v>113</v>
      </c>
      <c r="C61" s="10">
        <v>48</v>
      </c>
      <c r="D61" s="11">
        <v>54.71</v>
      </c>
      <c r="E61" s="11">
        <v>1.1399999999999999</v>
      </c>
      <c r="F61" s="10">
        <v>41</v>
      </c>
      <c r="G61" s="10">
        <v>60</v>
      </c>
      <c r="H61" s="12">
        <v>1.67E-2</v>
      </c>
      <c r="I61" s="10">
        <v>1</v>
      </c>
      <c r="J61" s="11">
        <v>295.99</v>
      </c>
      <c r="K61" s="13">
        <f t="shared" si="0"/>
        <v>5.4101626759276185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2.5" x14ac:dyDescent="0.25">
      <c r="A62" s="60" t="s">
        <v>118</v>
      </c>
      <c r="B62" s="9" t="s">
        <v>113</v>
      </c>
      <c r="C62" s="10">
        <v>179</v>
      </c>
      <c r="D62" s="11">
        <v>348.8</v>
      </c>
      <c r="E62" s="11">
        <v>1.95</v>
      </c>
      <c r="F62" s="10">
        <v>157</v>
      </c>
      <c r="G62" s="10">
        <v>203</v>
      </c>
      <c r="H62" s="12">
        <v>1.4800000000000001E-2</v>
      </c>
      <c r="I62" s="10">
        <v>3</v>
      </c>
      <c r="J62" s="11">
        <v>3469.95</v>
      </c>
      <c r="K62" s="13">
        <f t="shared" si="0"/>
        <v>9.9482511467889907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12.5" x14ac:dyDescent="0.25">
      <c r="A63" s="60" t="s">
        <v>119</v>
      </c>
      <c r="B63" s="9" t="s">
        <v>113</v>
      </c>
      <c r="C63" s="10">
        <v>70</v>
      </c>
      <c r="D63" s="11">
        <v>126.49</v>
      </c>
      <c r="E63" s="11">
        <v>1.81</v>
      </c>
      <c r="F63" s="10">
        <v>60</v>
      </c>
      <c r="G63" s="10">
        <v>76</v>
      </c>
      <c r="H63" s="12">
        <v>1.32E-2</v>
      </c>
      <c r="I63" s="10">
        <v>1</v>
      </c>
      <c r="J63" s="11">
        <v>404.21</v>
      </c>
      <c r="K63" s="13">
        <f t="shared" si="0"/>
        <v>3.1955885840777927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12.5" x14ac:dyDescent="0.25">
      <c r="A64" s="60" t="s">
        <v>120</v>
      </c>
      <c r="B64" s="9" t="s">
        <v>113</v>
      </c>
      <c r="C64" s="10">
        <v>83</v>
      </c>
      <c r="D64" s="11">
        <v>146.41</v>
      </c>
      <c r="E64" s="11">
        <v>1.76</v>
      </c>
      <c r="F64" s="10">
        <v>75</v>
      </c>
      <c r="G64" s="10">
        <v>80</v>
      </c>
      <c r="H64" s="12">
        <v>1.2500000000000001E-2</v>
      </c>
      <c r="I64" s="10">
        <v>1</v>
      </c>
      <c r="J64" s="11">
        <v>229.98</v>
      </c>
      <c r="K64" s="13">
        <f t="shared" si="0"/>
        <v>1.5707943446485895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12.5" x14ac:dyDescent="0.25">
      <c r="A65" s="60" t="s">
        <v>121</v>
      </c>
      <c r="B65" s="9" t="s">
        <v>113</v>
      </c>
      <c r="C65" s="10">
        <v>332</v>
      </c>
      <c r="D65" s="11">
        <v>375.67</v>
      </c>
      <c r="E65" s="11">
        <v>1.1299999999999999</v>
      </c>
      <c r="F65" s="10">
        <v>292</v>
      </c>
      <c r="G65" s="10">
        <v>341</v>
      </c>
      <c r="H65" s="12">
        <v>8.8000000000000005E-3</v>
      </c>
      <c r="I65" s="10">
        <v>3</v>
      </c>
      <c r="J65" s="11">
        <v>675.97</v>
      </c>
      <c r="K65" s="13">
        <f t="shared" si="0"/>
        <v>1.7993717890701946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12.5" x14ac:dyDescent="0.25">
      <c r="A66" s="60" t="s">
        <v>122</v>
      </c>
      <c r="B66" s="9" t="s">
        <v>113</v>
      </c>
      <c r="C66" s="15">
        <v>2889</v>
      </c>
      <c r="D66" s="11">
        <v>4051.3</v>
      </c>
      <c r="E66" s="11">
        <v>1.4</v>
      </c>
      <c r="F66" s="15">
        <v>2490</v>
      </c>
      <c r="G66" s="15">
        <v>3227</v>
      </c>
      <c r="H66" s="12">
        <v>6.7999999999999996E-3</v>
      </c>
      <c r="I66" s="10">
        <v>22</v>
      </c>
      <c r="J66" s="11">
        <v>7349.12</v>
      </c>
      <c r="K66" s="13">
        <f t="shared" si="0"/>
        <v>1.814015254362797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12.5" x14ac:dyDescent="0.25">
      <c r="A67" s="60" t="s">
        <v>123</v>
      </c>
      <c r="B67" s="9" t="s">
        <v>113</v>
      </c>
      <c r="C67" s="10">
        <v>239</v>
      </c>
      <c r="D67" s="11">
        <v>348.19</v>
      </c>
      <c r="E67" s="11">
        <v>1.46</v>
      </c>
      <c r="F67" s="10">
        <v>210</v>
      </c>
      <c r="G67" s="10">
        <v>321</v>
      </c>
      <c r="H67" s="12">
        <v>6.1999999999999998E-3</v>
      </c>
      <c r="I67" s="10">
        <v>2</v>
      </c>
      <c r="J67" s="11">
        <v>1026.9000000000001</v>
      </c>
      <c r="K67" s="13">
        <f t="shared" si="0"/>
        <v>2.9492518452569003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12.5" x14ac:dyDescent="0.25">
      <c r="A68" s="60" t="s">
        <v>124</v>
      </c>
      <c r="B68" s="9" t="s">
        <v>113</v>
      </c>
      <c r="C68" s="15">
        <v>1342</v>
      </c>
      <c r="D68" s="11">
        <v>1876.27</v>
      </c>
      <c r="E68" s="11">
        <v>1.4</v>
      </c>
      <c r="F68" s="15">
        <v>1216</v>
      </c>
      <c r="G68" s="15">
        <v>1450</v>
      </c>
      <c r="H68" s="12">
        <v>3.3999999999999998E-3</v>
      </c>
      <c r="I68" s="10">
        <v>5</v>
      </c>
      <c r="J68" s="11">
        <v>1656.83</v>
      </c>
      <c r="K68" s="13">
        <f t="shared" si="0"/>
        <v>0.88304455115734937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12.5" x14ac:dyDescent="0.25">
      <c r="A69" s="9" t="s">
        <v>125</v>
      </c>
      <c r="B69" s="9" t="s">
        <v>113</v>
      </c>
      <c r="C69" s="10">
        <v>313</v>
      </c>
      <c r="D69" s="11">
        <v>505.68</v>
      </c>
      <c r="E69" s="11">
        <v>1.62</v>
      </c>
      <c r="F69" s="10">
        <v>292</v>
      </c>
      <c r="G69" s="10">
        <v>312</v>
      </c>
      <c r="H69" s="12">
        <v>3.2000000000000002E-3</v>
      </c>
      <c r="I69" s="10">
        <v>1</v>
      </c>
      <c r="J69" s="11">
        <v>405.98</v>
      </c>
      <c r="K69" s="13">
        <f t="shared" si="0"/>
        <v>0.80283974054738172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12.5" x14ac:dyDescent="0.25">
      <c r="A70" s="60" t="s">
        <v>126</v>
      </c>
      <c r="B70" s="9" t="s">
        <v>113</v>
      </c>
      <c r="C70" s="10">
        <v>304</v>
      </c>
      <c r="D70" s="11">
        <v>506.69</v>
      </c>
      <c r="E70" s="11">
        <v>1.67</v>
      </c>
      <c r="F70" s="10">
        <v>267</v>
      </c>
      <c r="G70" s="10">
        <v>321</v>
      </c>
      <c r="H70" s="12">
        <v>3.0999999999999999E-3</v>
      </c>
      <c r="I70" s="10">
        <v>1</v>
      </c>
      <c r="J70" s="11">
        <v>207.56</v>
      </c>
      <c r="K70" s="13">
        <f t="shared" si="0"/>
        <v>0.40963902978152322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12.5" x14ac:dyDescent="0.25">
      <c r="A71" s="60" t="s">
        <v>127</v>
      </c>
      <c r="B71" s="9" t="s">
        <v>113</v>
      </c>
      <c r="C71" s="10">
        <v>985</v>
      </c>
      <c r="D71" s="11">
        <v>869.23</v>
      </c>
      <c r="E71" s="11">
        <v>0.88</v>
      </c>
      <c r="F71" s="10">
        <v>887</v>
      </c>
      <c r="G71" s="15">
        <v>1027</v>
      </c>
      <c r="H71" s="12">
        <v>2.8999999999999998E-3</v>
      </c>
      <c r="I71" s="10">
        <v>3</v>
      </c>
      <c r="J71" s="11">
        <v>2720.64</v>
      </c>
      <c r="K71" s="13">
        <f t="shared" si="0"/>
        <v>3.129942592869551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12.5" x14ac:dyDescent="0.25">
      <c r="A72" s="61" t="s">
        <v>128</v>
      </c>
      <c r="B72" s="62" t="s">
        <v>113</v>
      </c>
      <c r="C72" s="63">
        <v>371</v>
      </c>
      <c r="D72" s="64">
        <v>581.07000000000005</v>
      </c>
      <c r="E72" s="64">
        <v>1.57</v>
      </c>
      <c r="F72" s="63">
        <v>323</v>
      </c>
      <c r="G72" s="63">
        <v>373</v>
      </c>
      <c r="H72" s="65">
        <v>2.7000000000000001E-3</v>
      </c>
      <c r="I72" s="63">
        <v>1</v>
      </c>
      <c r="J72" s="64">
        <v>16.38</v>
      </c>
      <c r="K72" s="66">
        <f t="shared" si="0"/>
        <v>2.8189374774123595E-2</v>
      </c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</row>
    <row r="73" spans="1:24" ht="12.5" x14ac:dyDescent="0.25">
      <c r="A73" s="60" t="s">
        <v>129</v>
      </c>
      <c r="B73" s="9" t="s">
        <v>130</v>
      </c>
      <c r="C73" s="10">
        <v>31</v>
      </c>
      <c r="D73" s="11">
        <v>64.52</v>
      </c>
      <c r="E73" s="11">
        <v>2.08</v>
      </c>
      <c r="F73" s="10">
        <v>28</v>
      </c>
      <c r="G73" s="10">
        <v>46</v>
      </c>
      <c r="H73" s="12">
        <v>2.1700000000000001E-2</v>
      </c>
      <c r="I73" s="10">
        <v>1</v>
      </c>
      <c r="J73" s="11">
        <v>129.99</v>
      </c>
      <c r="K73" s="13">
        <f t="shared" si="0"/>
        <v>2.014724116553007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12.5" x14ac:dyDescent="0.25">
      <c r="A74" s="9" t="s">
        <v>131</v>
      </c>
      <c r="B74" s="9" t="s">
        <v>130</v>
      </c>
      <c r="C74" s="10">
        <v>270</v>
      </c>
      <c r="D74" s="11">
        <v>345.8</v>
      </c>
      <c r="E74" s="11">
        <v>1.28</v>
      </c>
      <c r="F74" s="10">
        <v>249</v>
      </c>
      <c r="G74" s="10">
        <v>374</v>
      </c>
      <c r="H74" s="12">
        <v>1.34E-2</v>
      </c>
      <c r="I74" s="10">
        <v>5</v>
      </c>
      <c r="J74" s="11">
        <v>2550.85</v>
      </c>
      <c r="K74" s="13">
        <f t="shared" si="0"/>
        <v>7.376662810873337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12.5" x14ac:dyDescent="0.25">
      <c r="A75" s="60" t="s">
        <v>132</v>
      </c>
      <c r="B75" s="9" t="s">
        <v>130</v>
      </c>
      <c r="C75" s="10">
        <v>840</v>
      </c>
      <c r="D75" s="11">
        <v>1217.0999999999999</v>
      </c>
      <c r="E75" s="11">
        <v>1.45</v>
      </c>
      <c r="F75" s="10">
        <v>728</v>
      </c>
      <c r="G75" s="10">
        <v>950</v>
      </c>
      <c r="H75" s="12">
        <v>1.26E-2</v>
      </c>
      <c r="I75" s="10">
        <v>12</v>
      </c>
      <c r="J75" s="11">
        <v>6199.49</v>
      </c>
      <c r="K75" s="13">
        <f t="shared" si="0"/>
        <v>5.093657053652124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12.5" x14ac:dyDescent="0.25">
      <c r="A76" s="60" t="s">
        <v>133</v>
      </c>
      <c r="B76" s="9" t="s">
        <v>130</v>
      </c>
      <c r="C76" s="10">
        <v>223</v>
      </c>
      <c r="D76" s="11">
        <v>346.17</v>
      </c>
      <c r="E76" s="11">
        <v>1.55</v>
      </c>
      <c r="F76" s="10">
        <v>203</v>
      </c>
      <c r="G76" s="10">
        <v>248</v>
      </c>
      <c r="H76" s="12">
        <v>1.21E-2</v>
      </c>
      <c r="I76" s="10">
        <v>3</v>
      </c>
      <c r="J76" s="11">
        <v>956.54</v>
      </c>
      <c r="K76" s="13">
        <f t="shared" si="0"/>
        <v>2.7632088280324694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12.5" x14ac:dyDescent="0.25">
      <c r="A77" s="9" t="s">
        <v>134</v>
      </c>
      <c r="B77" s="9" t="s">
        <v>130</v>
      </c>
      <c r="C77" s="10">
        <v>332</v>
      </c>
      <c r="D77" s="11">
        <v>316.81</v>
      </c>
      <c r="E77" s="11">
        <v>0.95</v>
      </c>
      <c r="F77" s="10">
        <v>292</v>
      </c>
      <c r="G77" s="10">
        <v>365</v>
      </c>
      <c r="H77" s="12">
        <v>8.2000000000000007E-3</v>
      </c>
      <c r="I77" s="10">
        <v>3</v>
      </c>
      <c r="J77" s="11">
        <v>3391.95</v>
      </c>
      <c r="K77" s="13">
        <f t="shared" si="0"/>
        <v>10.706574918721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12.5" x14ac:dyDescent="0.25">
      <c r="A78" s="60" t="s">
        <v>135</v>
      </c>
      <c r="B78" s="9" t="s">
        <v>130</v>
      </c>
      <c r="C78" s="10">
        <v>111</v>
      </c>
      <c r="D78" s="11">
        <v>170.42</v>
      </c>
      <c r="E78" s="11">
        <v>1.54</v>
      </c>
      <c r="F78" s="10">
        <v>99</v>
      </c>
      <c r="G78" s="10">
        <v>124</v>
      </c>
      <c r="H78" s="12">
        <v>8.0999999999999996E-3</v>
      </c>
      <c r="I78" s="10">
        <v>1</v>
      </c>
      <c r="J78" s="11">
        <v>764.99</v>
      </c>
      <c r="K78" s="13">
        <f t="shared" si="0"/>
        <v>4.488851073817627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12.5" x14ac:dyDescent="0.25">
      <c r="A79" s="60" t="s">
        <v>136</v>
      </c>
      <c r="B79" s="9" t="s">
        <v>130</v>
      </c>
      <c r="C79" s="10">
        <v>123</v>
      </c>
      <c r="D79" s="11">
        <v>251.89</v>
      </c>
      <c r="E79" s="11">
        <v>2.0499999999999998</v>
      </c>
      <c r="F79" s="10">
        <v>101</v>
      </c>
      <c r="G79" s="10">
        <v>141</v>
      </c>
      <c r="H79" s="12">
        <v>7.1000000000000004E-3</v>
      </c>
      <c r="I79" s="10">
        <v>1</v>
      </c>
      <c r="J79" s="11">
        <v>199.99</v>
      </c>
      <c r="K79" s="13">
        <f t="shared" si="0"/>
        <v>0.79395767993965627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12.5" x14ac:dyDescent="0.25">
      <c r="A80" s="9" t="s">
        <v>137</v>
      </c>
      <c r="B80" s="9" t="s">
        <v>130</v>
      </c>
      <c r="C80" s="10">
        <v>134</v>
      </c>
      <c r="D80" s="11">
        <v>139.41</v>
      </c>
      <c r="E80" s="11">
        <v>1.04</v>
      </c>
      <c r="F80" s="10">
        <v>120</v>
      </c>
      <c r="G80" s="10">
        <v>162</v>
      </c>
      <c r="H80" s="12">
        <v>6.1999999999999998E-3</v>
      </c>
      <c r="I80" s="10">
        <v>1</v>
      </c>
      <c r="J80" s="11">
        <v>169.99</v>
      </c>
      <c r="K80" s="13">
        <f t="shared" si="0"/>
        <v>1.2193529875905602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12.5" x14ac:dyDescent="0.25">
      <c r="A81" s="9" t="s">
        <v>138</v>
      </c>
      <c r="B81" s="9" t="s">
        <v>130</v>
      </c>
      <c r="C81" s="10">
        <v>328</v>
      </c>
      <c r="D81" s="11">
        <v>296.62</v>
      </c>
      <c r="E81" s="11">
        <v>0.9</v>
      </c>
      <c r="F81" s="10">
        <v>322</v>
      </c>
      <c r="G81" s="10">
        <v>380</v>
      </c>
      <c r="H81" s="12">
        <v>5.3E-3</v>
      </c>
      <c r="I81" s="10">
        <v>2</v>
      </c>
      <c r="J81" s="11">
        <v>5399.96</v>
      </c>
      <c r="K81" s="13">
        <f t="shared" si="0"/>
        <v>18.204976063650463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12.5" x14ac:dyDescent="0.25">
      <c r="A82" s="60" t="s">
        <v>139</v>
      </c>
      <c r="B82" s="9" t="s">
        <v>130</v>
      </c>
      <c r="C82" s="15">
        <v>1104</v>
      </c>
      <c r="D82" s="11">
        <v>1474.51</v>
      </c>
      <c r="E82" s="11">
        <v>1.34</v>
      </c>
      <c r="F82" s="10">
        <v>999</v>
      </c>
      <c r="G82" s="15">
        <v>1206</v>
      </c>
      <c r="H82" s="12">
        <v>5.0000000000000001E-3</v>
      </c>
      <c r="I82" s="10">
        <v>6</v>
      </c>
      <c r="J82" s="11">
        <v>4569.79</v>
      </c>
      <c r="K82" s="13">
        <f t="shared" si="0"/>
        <v>3.0991922740435807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12.5" x14ac:dyDescent="0.25">
      <c r="A83" s="9" t="s">
        <v>140</v>
      </c>
      <c r="B83" s="9" t="s">
        <v>130</v>
      </c>
      <c r="C83" s="10">
        <v>620</v>
      </c>
      <c r="D83" s="11">
        <v>829.69</v>
      </c>
      <c r="E83" s="11">
        <v>1.34</v>
      </c>
      <c r="F83" s="10">
        <v>531</v>
      </c>
      <c r="G83" s="10">
        <v>685</v>
      </c>
      <c r="H83" s="12">
        <v>4.4000000000000003E-3</v>
      </c>
      <c r="I83" s="10">
        <v>3</v>
      </c>
      <c r="J83" s="11">
        <v>1275.96</v>
      </c>
      <c r="K83" s="13">
        <f t="shared" si="0"/>
        <v>1.5378755920886114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12.5" x14ac:dyDescent="0.25">
      <c r="A84" s="60" t="s">
        <v>141</v>
      </c>
      <c r="B84" s="9" t="s">
        <v>130</v>
      </c>
      <c r="C84" s="10">
        <v>239</v>
      </c>
      <c r="D84" s="11">
        <v>499.94</v>
      </c>
      <c r="E84" s="11">
        <v>2.09</v>
      </c>
      <c r="F84" s="10">
        <v>215</v>
      </c>
      <c r="G84" s="10">
        <v>250</v>
      </c>
      <c r="H84" s="12">
        <v>4.0000000000000001E-3</v>
      </c>
      <c r="I84" s="10">
        <v>1</v>
      </c>
      <c r="J84" s="11">
        <v>1619.98</v>
      </c>
      <c r="K84" s="13">
        <f t="shared" si="0"/>
        <v>3.2403488418610236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12.5" x14ac:dyDescent="0.25">
      <c r="A85" s="60" t="s">
        <v>142</v>
      </c>
      <c r="B85" s="9" t="s">
        <v>130</v>
      </c>
      <c r="C85" s="15">
        <v>3077</v>
      </c>
      <c r="D85" s="11">
        <v>3990.82</v>
      </c>
      <c r="E85" s="11">
        <v>1.3</v>
      </c>
      <c r="F85" s="15">
        <v>2753</v>
      </c>
      <c r="G85" s="15">
        <v>3308</v>
      </c>
      <c r="H85" s="12">
        <v>3.8999999999999998E-3</v>
      </c>
      <c r="I85" s="10">
        <v>13</v>
      </c>
      <c r="J85" s="11">
        <v>6181.8</v>
      </c>
      <c r="K85" s="13">
        <f t="shared" si="0"/>
        <v>1.5490049663978831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12.5" x14ac:dyDescent="0.25">
      <c r="A86" s="60" t="s">
        <v>143</v>
      </c>
      <c r="B86" s="9" t="s">
        <v>130</v>
      </c>
      <c r="C86" s="10">
        <v>314</v>
      </c>
      <c r="D86" s="11">
        <v>446.05</v>
      </c>
      <c r="E86" s="11">
        <v>1.42</v>
      </c>
      <c r="F86" s="10">
        <v>297</v>
      </c>
      <c r="G86" s="10">
        <v>348</v>
      </c>
      <c r="H86" s="12">
        <v>2.8999999999999998E-3</v>
      </c>
      <c r="I86" s="10">
        <v>1</v>
      </c>
      <c r="J86" s="11">
        <v>1599.98</v>
      </c>
      <c r="K86" s="13">
        <f t="shared" si="0"/>
        <v>3.5869969734334717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12.5" x14ac:dyDescent="0.25">
      <c r="A87" s="61" t="s">
        <v>144</v>
      </c>
      <c r="B87" s="62" t="s">
        <v>130</v>
      </c>
      <c r="C87" s="67">
        <v>2163</v>
      </c>
      <c r="D87" s="64">
        <v>3413.6</v>
      </c>
      <c r="E87" s="64">
        <v>1.58</v>
      </c>
      <c r="F87" s="67">
        <v>1942</v>
      </c>
      <c r="G87" s="67">
        <v>2495</v>
      </c>
      <c r="H87" s="65">
        <v>2.8E-3</v>
      </c>
      <c r="I87" s="63">
        <v>7</v>
      </c>
      <c r="J87" s="64">
        <v>10469.370000000001</v>
      </c>
      <c r="K87" s="66">
        <f t="shared" si="0"/>
        <v>3.0669586360440593</v>
      </c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</row>
    <row r="88" spans="1:24" ht="12.5" x14ac:dyDescent="0.25">
      <c r="A88" s="74" t="s">
        <v>145</v>
      </c>
      <c r="B88" s="17" t="s">
        <v>146</v>
      </c>
      <c r="C88" s="18">
        <v>58</v>
      </c>
      <c r="D88" s="19">
        <v>111.19</v>
      </c>
      <c r="E88" s="19">
        <v>1.92</v>
      </c>
      <c r="F88" s="18">
        <v>48</v>
      </c>
      <c r="G88" s="18">
        <v>66</v>
      </c>
      <c r="H88" s="20">
        <v>3.0300000000000001E-2</v>
      </c>
      <c r="I88" s="18">
        <v>2</v>
      </c>
      <c r="J88" s="19">
        <v>2894.76</v>
      </c>
      <c r="K88" s="21">
        <f t="shared" si="0"/>
        <v>26.034355607518663</v>
      </c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2.5" x14ac:dyDescent="0.25">
      <c r="A89" s="74" t="s">
        <v>147</v>
      </c>
      <c r="B89" s="17" t="s">
        <v>146</v>
      </c>
      <c r="C89" s="18">
        <v>98</v>
      </c>
      <c r="D89" s="19">
        <v>127.68</v>
      </c>
      <c r="E89" s="19">
        <v>1.3</v>
      </c>
      <c r="F89" s="18">
        <v>76</v>
      </c>
      <c r="G89" s="18">
        <v>85</v>
      </c>
      <c r="H89" s="20">
        <v>1.18E-2</v>
      </c>
      <c r="I89" s="18">
        <v>1</v>
      </c>
      <c r="J89" s="19">
        <v>65.540000000000006</v>
      </c>
      <c r="K89" s="21">
        <f t="shared" si="0"/>
        <v>0.51331453634085211</v>
      </c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2.5" x14ac:dyDescent="0.25">
      <c r="A90" s="74" t="s">
        <v>148</v>
      </c>
      <c r="B90" s="17" t="s">
        <v>146</v>
      </c>
      <c r="C90" s="18">
        <v>151</v>
      </c>
      <c r="D90" s="19">
        <v>204.65</v>
      </c>
      <c r="E90" s="19">
        <v>1.36</v>
      </c>
      <c r="F90" s="18">
        <v>125</v>
      </c>
      <c r="G90" s="18">
        <v>154</v>
      </c>
      <c r="H90" s="20">
        <v>6.4999999999999997E-3</v>
      </c>
      <c r="I90" s="18">
        <v>1</v>
      </c>
      <c r="J90" s="19">
        <v>51.96</v>
      </c>
      <c r="K90" s="21">
        <f t="shared" si="0"/>
        <v>0.25389689714146102</v>
      </c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2.5" x14ac:dyDescent="0.25">
      <c r="A91" s="74" t="s">
        <v>149</v>
      </c>
      <c r="B91" s="17" t="s">
        <v>146</v>
      </c>
      <c r="C91" s="18">
        <v>144</v>
      </c>
      <c r="D91" s="19">
        <v>223.29</v>
      </c>
      <c r="E91" s="19">
        <v>1.55</v>
      </c>
      <c r="F91" s="18">
        <v>131</v>
      </c>
      <c r="G91" s="18">
        <v>183</v>
      </c>
      <c r="H91" s="20">
        <v>5.4999999999999997E-3</v>
      </c>
      <c r="I91" s="18">
        <v>1</v>
      </c>
      <c r="J91" s="19">
        <v>490.91</v>
      </c>
      <c r="K91" s="21">
        <f t="shared" si="0"/>
        <v>2.1985310582650368</v>
      </c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2.5" x14ac:dyDescent="0.25">
      <c r="A92" s="68" t="s">
        <v>150</v>
      </c>
      <c r="B92" s="69" t="s">
        <v>146</v>
      </c>
      <c r="C92" s="70">
        <v>267</v>
      </c>
      <c r="D92" s="71">
        <v>376.81</v>
      </c>
      <c r="E92" s="71">
        <v>1.41</v>
      </c>
      <c r="F92" s="70">
        <v>239</v>
      </c>
      <c r="G92" s="70">
        <v>351</v>
      </c>
      <c r="H92" s="72">
        <v>2.8E-3</v>
      </c>
      <c r="I92" s="70">
        <v>1</v>
      </c>
      <c r="J92" s="71">
        <v>79.98</v>
      </c>
      <c r="K92" s="73">
        <f t="shared" si="0"/>
        <v>0.21225551338871049</v>
      </c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</row>
    <row r="93" spans="1:24" ht="12.5" x14ac:dyDescent="0.25">
      <c r="A93" s="60" t="s">
        <v>151</v>
      </c>
      <c r="B93" s="9" t="s">
        <v>46</v>
      </c>
      <c r="C93" s="10">
        <v>34</v>
      </c>
      <c r="D93" s="11">
        <v>24.74</v>
      </c>
      <c r="E93" s="11">
        <v>0.73</v>
      </c>
      <c r="F93" s="10">
        <v>29</v>
      </c>
      <c r="G93" s="10">
        <v>33</v>
      </c>
      <c r="H93" s="12">
        <v>3.0300000000000001E-2</v>
      </c>
      <c r="I93" s="10">
        <v>1</v>
      </c>
      <c r="J93" s="11">
        <v>144.49</v>
      </c>
      <c r="K93" s="13">
        <f t="shared" si="0"/>
        <v>5.8403395311236874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12.5" x14ac:dyDescent="0.25">
      <c r="A94" s="60" t="s">
        <v>152</v>
      </c>
      <c r="B94" s="9" t="s">
        <v>46</v>
      </c>
      <c r="C94" s="10">
        <v>46</v>
      </c>
      <c r="D94" s="11">
        <v>41.37</v>
      </c>
      <c r="E94" s="11">
        <v>0.9</v>
      </c>
      <c r="F94" s="10">
        <v>37</v>
      </c>
      <c r="G94" s="10">
        <v>70</v>
      </c>
      <c r="H94" s="12">
        <v>2.86E-2</v>
      </c>
      <c r="I94" s="10">
        <v>2</v>
      </c>
      <c r="J94" s="11">
        <v>693.97</v>
      </c>
      <c r="K94" s="13">
        <f t="shared" si="0"/>
        <v>16.774715977761666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12.5" x14ac:dyDescent="0.25">
      <c r="A95" s="60" t="s">
        <v>153</v>
      </c>
      <c r="B95" s="9" t="s">
        <v>46</v>
      </c>
      <c r="C95" s="10">
        <v>69</v>
      </c>
      <c r="D95" s="11">
        <v>81.099999999999994</v>
      </c>
      <c r="E95" s="11">
        <v>1.18</v>
      </c>
      <c r="F95" s="10">
        <v>61</v>
      </c>
      <c r="G95" s="10">
        <v>80</v>
      </c>
      <c r="H95" s="12">
        <v>2.5000000000000001E-2</v>
      </c>
      <c r="I95" s="10">
        <v>2</v>
      </c>
      <c r="J95" s="11">
        <v>705.58</v>
      </c>
      <c r="K95" s="13">
        <f t="shared" si="0"/>
        <v>8.7001233045622701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12.5" x14ac:dyDescent="0.25">
      <c r="A96" s="60" t="s">
        <v>154</v>
      </c>
      <c r="B96" s="9" t="s">
        <v>46</v>
      </c>
      <c r="C96" s="10">
        <v>63</v>
      </c>
      <c r="D96" s="11">
        <v>87.14</v>
      </c>
      <c r="E96" s="11">
        <v>1.38</v>
      </c>
      <c r="F96" s="10">
        <v>54</v>
      </c>
      <c r="G96" s="10">
        <v>64</v>
      </c>
      <c r="H96" s="12">
        <v>1.5599999999999999E-2</v>
      </c>
      <c r="I96" s="10">
        <v>1</v>
      </c>
      <c r="J96" s="11">
        <v>712.45</v>
      </c>
      <c r="K96" s="13">
        <f t="shared" si="0"/>
        <v>8.1759238007803532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12.5" x14ac:dyDescent="0.25">
      <c r="A97" s="60" t="s">
        <v>155</v>
      </c>
      <c r="B97" s="9" t="s">
        <v>46</v>
      </c>
      <c r="C97" s="10">
        <v>601</v>
      </c>
      <c r="D97" s="11">
        <v>771.9</v>
      </c>
      <c r="E97" s="11">
        <v>1.28</v>
      </c>
      <c r="F97" s="10">
        <v>537</v>
      </c>
      <c r="G97" s="10">
        <v>719</v>
      </c>
      <c r="H97" s="12">
        <v>8.3000000000000001E-3</v>
      </c>
      <c r="I97" s="10">
        <v>6</v>
      </c>
      <c r="J97" s="11">
        <v>8678.83</v>
      </c>
      <c r="K97" s="13">
        <f t="shared" si="0"/>
        <v>11.243464179297836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12.5" x14ac:dyDescent="0.25">
      <c r="A98" s="60" t="s">
        <v>156</v>
      </c>
      <c r="B98" s="9" t="s">
        <v>46</v>
      </c>
      <c r="C98" s="10">
        <v>516</v>
      </c>
      <c r="D98" s="11">
        <v>625.6</v>
      </c>
      <c r="E98" s="11">
        <v>1.21</v>
      </c>
      <c r="F98" s="10">
        <v>429</v>
      </c>
      <c r="G98" s="10">
        <v>578</v>
      </c>
      <c r="H98" s="12">
        <v>5.1999999999999998E-3</v>
      </c>
      <c r="I98" s="10">
        <v>3</v>
      </c>
      <c r="J98" s="11">
        <v>1184.19</v>
      </c>
      <c r="K98" s="13">
        <f t="shared" si="0"/>
        <v>1.8928868286445013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12.5" x14ac:dyDescent="0.25">
      <c r="A99" s="60" t="s">
        <v>157</v>
      </c>
      <c r="B99" s="9" t="s">
        <v>46</v>
      </c>
      <c r="C99" s="10">
        <v>146</v>
      </c>
      <c r="D99" s="11">
        <v>167.76</v>
      </c>
      <c r="E99" s="11">
        <v>1.1499999999999999</v>
      </c>
      <c r="F99" s="10">
        <v>139</v>
      </c>
      <c r="G99" s="10">
        <v>195</v>
      </c>
      <c r="H99" s="12">
        <v>5.1000000000000004E-3</v>
      </c>
      <c r="I99" s="10">
        <v>1</v>
      </c>
      <c r="J99" s="11">
        <v>83.99</v>
      </c>
      <c r="K99" s="13">
        <f t="shared" si="0"/>
        <v>0.50065569861707204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12.5" x14ac:dyDescent="0.25">
      <c r="A100" s="60" t="s">
        <v>158</v>
      </c>
      <c r="B100" s="9" t="s">
        <v>46</v>
      </c>
      <c r="C100" s="10">
        <v>209</v>
      </c>
      <c r="D100" s="11">
        <v>126.34</v>
      </c>
      <c r="E100" s="11">
        <v>0.6</v>
      </c>
      <c r="F100" s="10">
        <v>186</v>
      </c>
      <c r="G100" s="10">
        <v>213</v>
      </c>
      <c r="H100" s="12">
        <v>4.7000000000000002E-3</v>
      </c>
      <c r="I100" s="10">
        <v>1</v>
      </c>
      <c r="J100" s="11">
        <v>263.49</v>
      </c>
      <c r="K100" s="13">
        <f t="shared" si="0"/>
        <v>2.0855627671362988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12.5" x14ac:dyDescent="0.25">
      <c r="A101" s="60" t="s">
        <v>159</v>
      </c>
      <c r="B101" s="9" t="s">
        <v>46</v>
      </c>
      <c r="C101" s="10">
        <v>256</v>
      </c>
      <c r="D101" s="11">
        <v>206.19</v>
      </c>
      <c r="E101" s="11">
        <v>0.81</v>
      </c>
      <c r="F101" s="10">
        <v>232</v>
      </c>
      <c r="G101" s="10">
        <v>269</v>
      </c>
      <c r="H101" s="12">
        <v>3.7000000000000002E-3</v>
      </c>
      <c r="I101" s="10">
        <v>1</v>
      </c>
      <c r="J101" s="11">
        <v>321.18</v>
      </c>
      <c r="K101" s="13">
        <f t="shared" si="0"/>
        <v>1.5576895096755421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12.5" x14ac:dyDescent="0.25">
      <c r="A102" s="61" t="s">
        <v>160</v>
      </c>
      <c r="B102" s="62" t="s">
        <v>46</v>
      </c>
      <c r="C102" s="67">
        <v>1816</v>
      </c>
      <c r="D102" s="64">
        <v>1822.43</v>
      </c>
      <c r="E102" s="64">
        <v>1</v>
      </c>
      <c r="F102" s="67">
        <v>1676</v>
      </c>
      <c r="G102" s="67">
        <v>1978</v>
      </c>
      <c r="H102" s="65">
        <v>2.5000000000000001E-3</v>
      </c>
      <c r="I102" s="63">
        <v>5</v>
      </c>
      <c r="J102" s="64">
        <v>2916.79</v>
      </c>
      <c r="K102" s="66">
        <f t="shared" si="0"/>
        <v>1.6004949435643618</v>
      </c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</row>
    <row r="103" spans="1:24" ht="12.5" x14ac:dyDescent="0.25">
      <c r="A103" s="60" t="s">
        <v>161</v>
      </c>
      <c r="B103" s="9" t="s">
        <v>162</v>
      </c>
      <c r="C103" s="10">
        <v>117</v>
      </c>
      <c r="D103" s="11">
        <v>210.06</v>
      </c>
      <c r="E103" s="11">
        <v>1.8</v>
      </c>
      <c r="F103" s="10">
        <v>96</v>
      </c>
      <c r="G103" s="10">
        <v>172</v>
      </c>
      <c r="H103" s="12">
        <v>1.7399999999999999E-2</v>
      </c>
      <c r="I103" s="10">
        <v>3</v>
      </c>
      <c r="J103" s="11">
        <v>3539.97</v>
      </c>
      <c r="K103" s="13">
        <f t="shared" si="0"/>
        <v>16.852185089974292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12.5" x14ac:dyDescent="0.25">
      <c r="A104" s="9" t="s">
        <v>163</v>
      </c>
      <c r="B104" s="9" t="s">
        <v>162</v>
      </c>
      <c r="C104" s="10">
        <v>74</v>
      </c>
      <c r="D104" s="11">
        <v>159.54</v>
      </c>
      <c r="E104" s="11">
        <v>2.16</v>
      </c>
      <c r="F104" s="10">
        <v>65</v>
      </c>
      <c r="G104" s="10">
        <v>85</v>
      </c>
      <c r="H104" s="12">
        <v>1.18E-2</v>
      </c>
      <c r="I104" s="10">
        <v>1</v>
      </c>
      <c r="J104" s="11">
        <v>356.99</v>
      </c>
      <c r="K104" s="13">
        <f t="shared" si="0"/>
        <v>2.237620659395763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12.5" x14ac:dyDescent="0.25">
      <c r="A105" s="9" t="s">
        <v>164</v>
      </c>
      <c r="B105" s="9" t="s">
        <v>162</v>
      </c>
      <c r="C105" s="10">
        <v>655</v>
      </c>
      <c r="D105" s="11">
        <v>436.75</v>
      </c>
      <c r="E105" s="11">
        <v>0.67</v>
      </c>
      <c r="F105" s="10">
        <v>557</v>
      </c>
      <c r="G105" s="10">
        <v>769</v>
      </c>
      <c r="H105" s="12">
        <v>3.8999999999999998E-3</v>
      </c>
      <c r="I105" s="10">
        <v>3</v>
      </c>
      <c r="J105" s="11">
        <v>816.68</v>
      </c>
      <c r="K105" s="13">
        <f t="shared" si="0"/>
        <v>1.8699026903262734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12.5" x14ac:dyDescent="0.25">
      <c r="A106" s="61" t="s">
        <v>165</v>
      </c>
      <c r="B106" s="62" t="s">
        <v>162</v>
      </c>
      <c r="C106" s="63">
        <v>302</v>
      </c>
      <c r="D106" s="64">
        <v>776.19</v>
      </c>
      <c r="E106" s="64">
        <v>2.57</v>
      </c>
      <c r="F106" s="63">
        <v>265</v>
      </c>
      <c r="G106" s="63">
        <v>309</v>
      </c>
      <c r="H106" s="65">
        <v>3.2000000000000002E-3</v>
      </c>
      <c r="I106" s="63">
        <v>1</v>
      </c>
      <c r="J106" s="64">
        <v>1419.97</v>
      </c>
      <c r="K106" s="66">
        <f t="shared" si="0"/>
        <v>1.8294103247916103</v>
      </c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</row>
    <row r="107" spans="1:24" ht="12.5" x14ac:dyDescent="0.25">
      <c r="A107" s="60" t="s">
        <v>166</v>
      </c>
      <c r="B107" s="9" t="s">
        <v>52</v>
      </c>
      <c r="C107" s="10">
        <v>72</v>
      </c>
      <c r="D107" s="11">
        <v>88.29</v>
      </c>
      <c r="E107" s="11">
        <v>1.23</v>
      </c>
      <c r="F107" s="10">
        <v>67</v>
      </c>
      <c r="G107" s="10">
        <v>82</v>
      </c>
      <c r="H107" s="12">
        <v>1.2200000000000001E-2</v>
      </c>
      <c r="I107" s="10">
        <v>1</v>
      </c>
      <c r="J107" s="11">
        <v>805.44</v>
      </c>
      <c r="K107" s="13">
        <f t="shared" si="0"/>
        <v>9.122663948352022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12.5" x14ac:dyDescent="0.25">
      <c r="A108" s="9" t="s">
        <v>167</v>
      </c>
      <c r="B108" s="9" t="s">
        <v>52</v>
      </c>
      <c r="C108" s="15">
        <v>3211</v>
      </c>
      <c r="D108" s="11">
        <v>3363.46</v>
      </c>
      <c r="E108" s="11">
        <v>1.05</v>
      </c>
      <c r="F108" s="15">
        <v>2639</v>
      </c>
      <c r="G108" s="15">
        <v>3857</v>
      </c>
      <c r="H108" s="12">
        <v>9.9000000000000008E-3</v>
      </c>
      <c r="I108" s="10">
        <v>38</v>
      </c>
      <c r="J108" s="11">
        <v>11124.05</v>
      </c>
      <c r="K108" s="13">
        <f t="shared" si="0"/>
        <v>3.3073234110112799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12.5" x14ac:dyDescent="0.25">
      <c r="A109" s="60" t="s">
        <v>168</v>
      </c>
      <c r="B109" s="9" t="s">
        <v>52</v>
      </c>
      <c r="C109" s="10">
        <v>107</v>
      </c>
      <c r="D109" s="11">
        <v>135.03</v>
      </c>
      <c r="E109" s="11">
        <v>1.26</v>
      </c>
      <c r="F109" s="10">
        <v>94</v>
      </c>
      <c r="G109" s="10">
        <v>102</v>
      </c>
      <c r="H109" s="12">
        <v>9.7999999999999997E-3</v>
      </c>
      <c r="I109" s="10">
        <v>1</v>
      </c>
      <c r="J109" s="11">
        <v>147.1</v>
      </c>
      <c r="K109" s="13">
        <f t="shared" si="0"/>
        <v>1.0893875435088498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12.5" x14ac:dyDescent="0.25">
      <c r="A110" s="60" t="s">
        <v>169</v>
      </c>
      <c r="B110" s="9" t="s">
        <v>52</v>
      </c>
      <c r="C110" s="10">
        <v>248</v>
      </c>
      <c r="D110" s="11">
        <v>365.21</v>
      </c>
      <c r="E110" s="11">
        <v>1.47</v>
      </c>
      <c r="F110" s="10">
        <v>224</v>
      </c>
      <c r="G110" s="10">
        <v>290</v>
      </c>
      <c r="H110" s="12">
        <v>6.8999999999999999E-3</v>
      </c>
      <c r="I110" s="10">
        <v>2</v>
      </c>
      <c r="J110" s="11">
        <v>499.98</v>
      </c>
      <c r="K110" s="13">
        <f t="shared" si="0"/>
        <v>1.3690205635114046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12.5" x14ac:dyDescent="0.25">
      <c r="A111" s="60" t="s">
        <v>170</v>
      </c>
      <c r="B111" s="9" t="s">
        <v>52</v>
      </c>
      <c r="C111" s="15">
        <v>12545</v>
      </c>
      <c r="D111" s="11">
        <v>15111.13</v>
      </c>
      <c r="E111" s="11">
        <v>1.2</v>
      </c>
      <c r="F111" s="15">
        <v>10560</v>
      </c>
      <c r="G111" s="15">
        <v>14092</v>
      </c>
      <c r="H111" s="12">
        <v>4.7999999999999996E-3</v>
      </c>
      <c r="I111" s="10">
        <v>67</v>
      </c>
      <c r="J111" s="11">
        <v>33909.57</v>
      </c>
      <c r="K111" s="13">
        <f t="shared" si="0"/>
        <v>2.2440128567486353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12.5" x14ac:dyDescent="0.25">
      <c r="A112" s="60" t="s">
        <v>171</v>
      </c>
      <c r="B112" s="9" t="s">
        <v>52</v>
      </c>
      <c r="C112" s="10">
        <v>587</v>
      </c>
      <c r="D112" s="11">
        <v>475.99</v>
      </c>
      <c r="E112" s="11">
        <v>0.81</v>
      </c>
      <c r="F112" s="10">
        <v>514</v>
      </c>
      <c r="G112" s="10">
        <v>662</v>
      </c>
      <c r="H112" s="12">
        <v>4.4999999999999997E-3</v>
      </c>
      <c r="I112" s="10">
        <v>3</v>
      </c>
      <c r="J112" s="11">
        <v>661.72</v>
      </c>
      <c r="K112" s="13">
        <f t="shared" si="0"/>
        <v>1.390197273051955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12.5" x14ac:dyDescent="0.25">
      <c r="A113" s="60" t="s">
        <v>172</v>
      </c>
      <c r="B113" s="9" t="s">
        <v>52</v>
      </c>
      <c r="C113" s="10">
        <v>416</v>
      </c>
      <c r="D113" s="11">
        <v>541.88</v>
      </c>
      <c r="E113" s="11">
        <v>1.3</v>
      </c>
      <c r="F113" s="10">
        <v>366</v>
      </c>
      <c r="G113" s="10">
        <v>464</v>
      </c>
      <c r="H113" s="12">
        <v>4.3E-3</v>
      </c>
      <c r="I113" s="10">
        <v>2</v>
      </c>
      <c r="J113" s="11">
        <v>1870.46</v>
      </c>
      <c r="K113" s="13">
        <f t="shared" si="0"/>
        <v>3.451797445928988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12.5" x14ac:dyDescent="0.25">
      <c r="A114" s="60" t="s">
        <v>173</v>
      </c>
      <c r="B114" s="9" t="s">
        <v>52</v>
      </c>
      <c r="C114" s="10">
        <v>445</v>
      </c>
      <c r="D114" s="11">
        <v>353.44</v>
      </c>
      <c r="E114" s="11">
        <v>0.79</v>
      </c>
      <c r="F114" s="10">
        <v>395</v>
      </c>
      <c r="G114" s="10">
        <v>468</v>
      </c>
      <c r="H114" s="12">
        <v>4.3E-3</v>
      </c>
      <c r="I114" s="10">
        <v>2</v>
      </c>
      <c r="J114" s="11">
        <v>369.98</v>
      </c>
      <c r="K114" s="13">
        <f t="shared" si="0"/>
        <v>1.0467971933001359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12.5" x14ac:dyDescent="0.25">
      <c r="A115" s="60" t="s">
        <v>174</v>
      </c>
      <c r="B115" s="9" t="s">
        <v>52</v>
      </c>
      <c r="C115" s="10">
        <v>451</v>
      </c>
      <c r="D115" s="11">
        <v>469.36</v>
      </c>
      <c r="E115" s="11">
        <v>1.04</v>
      </c>
      <c r="F115" s="10">
        <v>399</v>
      </c>
      <c r="G115" s="10">
        <v>477</v>
      </c>
      <c r="H115" s="12">
        <v>4.1999999999999997E-3</v>
      </c>
      <c r="I115" s="10">
        <v>2</v>
      </c>
      <c r="J115" s="11">
        <v>869.97</v>
      </c>
      <c r="K115" s="13">
        <f t="shared" si="0"/>
        <v>1.8535239475029828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12.5" x14ac:dyDescent="0.25">
      <c r="A116" s="60" t="s">
        <v>175</v>
      </c>
      <c r="B116" s="9" t="s">
        <v>52</v>
      </c>
      <c r="C116" s="10">
        <v>537</v>
      </c>
      <c r="D116" s="11">
        <v>477.41</v>
      </c>
      <c r="E116" s="11">
        <v>0.89</v>
      </c>
      <c r="F116" s="10">
        <v>464</v>
      </c>
      <c r="G116" s="10">
        <v>581</v>
      </c>
      <c r="H116" s="12">
        <v>3.3999999999999998E-3</v>
      </c>
      <c r="I116" s="10">
        <v>2</v>
      </c>
      <c r="J116" s="11">
        <v>498.98</v>
      </c>
      <c r="K116" s="13">
        <f t="shared" si="0"/>
        <v>1.0451812907144802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12.5" x14ac:dyDescent="0.25">
      <c r="A117" s="60" t="s">
        <v>176</v>
      </c>
      <c r="B117" s="9" t="s">
        <v>52</v>
      </c>
      <c r="C117" s="10">
        <v>307</v>
      </c>
      <c r="D117" s="11">
        <v>340.05</v>
      </c>
      <c r="E117" s="11">
        <v>1.1100000000000001</v>
      </c>
      <c r="F117" s="10">
        <v>268</v>
      </c>
      <c r="G117" s="10">
        <v>330</v>
      </c>
      <c r="H117" s="12">
        <v>3.0000000000000001E-3</v>
      </c>
      <c r="I117" s="10">
        <v>1</v>
      </c>
      <c r="J117" s="11">
        <v>205.57</v>
      </c>
      <c r="K117" s="13">
        <f t="shared" si="0"/>
        <v>0.60452874577268045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12.5" x14ac:dyDescent="0.25">
      <c r="A118" s="60" t="s">
        <v>177</v>
      </c>
      <c r="B118" s="9" t="s">
        <v>52</v>
      </c>
      <c r="C118" s="10">
        <v>346</v>
      </c>
      <c r="D118" s="11">
        <v>292.89</v>
      </c>
      <c r="E118" s="11">
        <v>0.85</v>
      </c>
      <c r="F118" s="10">
        <v>308</v>
      </c>
      <c r="G118" s="10">
        <v>346</v>
      </c>
      <c r="H118" s="12">
        <v>2.8999999999999998E-3</v>
      </c>
      <c r="I118" s="10">
        <v>1</v>
      </c>
      <c r="J118" s="11">
        <v>19.989999999999998</v>
      </c>
      <c r="K118" s="13">
        <f t="shared" si="0"/>
        <v>6.8250879169654138E-2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12.5" x14ac:dyDescent="0.25">
      <c r="A119" s="61" t="s">
        <v>178</v>
      </c>
      <c r="B119" s="62" t="s">
        <v>179</v>
      </c>
      <c r="C119" s="63">
        <v>71</v>
      </c>
      <c r="D119" s="64">
        <v>60.29</v>
      </c>
      <c r="E119" s="64">
        <v>0.85</v>
      </c>
      <c r="F119" s="63">
        <v>62</v>
      </c>
      <c r="G119" s="63">
        <v>73</v>
      </c>
      <c r="H119" s="65">
        <v>2.7400000000000001E-2</v>
      </c>
      <c r="I119" s="63">
        <v>2</v>
      </c>
      <c r="J119" s="64">
        <v>978.96</v>
      </c>
      <c r="K119" s="66">
        <f t="shared" si="0"/>
        <v>16.237518659810913</v>
      </c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</row>
    <row r="120" spans="1:24" ht="12.5" x14ac:dyDescent="0.25">
      <c r="A120" s="60" t="s">
        <v>180</v>
      </c>
      <c r="B120" s="9" t="s">
        <v>31</v>
      </c>
      <c r="C120" s="10">
        <v>82</v>
      </c>
      <c r="D120" s="11">
        <v>343.97</v>
      </c>
      <c r="E120" s="11">
        <v>4.1900000000000004</v>
      </c>
      <c r="F120" s="10">
        <v>74</v>
      </c>
      <c r="G120" s="10">
        <v>89</v>
      </c>
      <c r="H120" s="12">
        <v>6.7400000000000002E-2</v>
      </c>
      <c r="I120" s="10">
        <v>6</v>
      </c>
      <c r="J120" s="11">
        <v>2797.89</v>
      </c>
      <c r="K120" s="13">
        <f t="shared" si="0"/>
        <v>8.1341105328953098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12.5" x14ac:dyDescent="0.25">
      <c r="A121" s="60" t="s">
        <v>181</v>
      </c>
      <c r="B121" s="9" t="s">
        <v>31</v>
      </c>
      <c r="C121" s="10">
        <v>248</v>
      </c>
      <c r="D121" s="11">
        <v>569.42999999999995</v>
      </c>
      <c r="E121" s="11">
        <v>2.2999999999999998</v>
      </c>
      <c r="F121" s="10">
        <v>218</v>
      </c>
      <c r="G121" s="10">
        <v>298</v>
      </c>
      <c r="H121" s="12">
        <v>4.36E-2</v>
      </c>
      <c r="I121" s="10">
        <v>13</v>
      </c>
      <c r="J121" s="11">
        <v>3085.41</v>
      </c>
      <c r="K121" s="13">
        <f t="shared" si="0"/>
        <v>5.418418418418419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12.5" x14ac:dyDescent="0.25">
      <c r="A122" s="60" t="s">
        <v>182</v>
      </c>
      <c r="B122" s="9" t="s">
        <v>31</v>
      </c>
      <c r="C122" s="10">
        <v>94</v>
      </c>
      <c r="D122" s="11">
        <v>209.06</v>
      </c>
      <c r="E122" s="11">
        <v>2.2200000000000002</v>
      </c>
      <c r="F122" s="10">
        <v>85</v>
      </c>
      <c r="G122" s="10">
        <v>112</v>
      </c>
      <c r="H122" s="12">
        <v>1.7899999999999999E-2</v>
      </c>
      <c r="I122" s="10">
        <v>2</v>
      </c>
      <c r="J122" s="11">
        <v>1741.91</v>
      </c>
      <c r="K122" s="13">
        <f t="shared" si="0"/>
        <v>8.3321056156127433</v>
      </c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12.5" x14ac:dyDescent="0.25">
      <c r="A123" s="60" t="s">
        <v>183</v>
      </c>
      <c r="B123" s="9" t="s">
        <v>31</v>
      </c>
      <c r="C123" s="10">
        <v>71</v>
      </c>
      <c r="D123" s="11">
        <v>227.64</v>
      </c>
      <c r="E123" s="11">
        <v>3.21</v>
      </c>
      <c r="F123" s="10">
        <v>65</v>
      </c>
      <c r="G123" s="10">
        <v>83</v>
      </c>
      <c r="H123" s="12">
        <v>1.2E-2</v>
      </c>
      <c r="I123" s="10">
        <v>1</v>
      </c>
      <c r="J123" s="11">
        <v>56.99</v>
      </c>
      <c r="K123" s="13">
        <f t="shared" si="0"/>
        <v>0.25035143208574945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12.5" x14ac:dyDescent="0.25">
      <c r="A124" s="60" t="s">
        <v>184</v>
      </c>
      <c r="B124" s="9" t="s">
        <v>31</v>
      </c>
      <c r="C124" s="10">
        <v>77</v>
      </c>
      <c r="D124" s="11">
        <v>156.08000000000001</v>
      </c>
      <c r="E124" s="11">
        <v>2.0299999999999998</v>
      </c>
      <c r="F124" s="10">
        <v>71</v>
      </c>
      <c r="G124" s="10">
        <v>92</v>
      </c>
      <c r="H124" s="12">
        <v>1.09E-2</v>
      </c>
      <c r="I124" s="10">
        <v>1</v>
      </c>
      <c r="J124" s="11">
        <v>149.99</v>
      </c>
      <c r="K124" s="13">
        <f t="shared" si="0"/>
        <v>0.96098154792414148</v>
      </c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12.5" x14ac:dyDescent="0.25">
      <c r="A125" s="60" t="s">
        <v>185</v>
      </c>
      <c r="B125" s="9" t="s">
        <v>31</v>
      </c>
      <c r="C125" s="10">
        <v>254</v>
      </c>
      <c r="D125" s="11">
        <v>487.2</v>
      </c>
      <c r="E125" s="11">
        <v>1.92</v>
      </c>
      <c r="F125" s="10">
        <v>245</v>
      </c>
      <c r="G125" s="10">
        <v>298</v>
      </c>
      <c r="H125" s="12">
        <v>1.01E-2</v>
      </c>
      <c r="I125" s="10">
        <v>3</v>
      </c>
      <c r="J125" s="11">
        <v>810.76</v>
      </c>
      <c r="K125" s="13">
        <f t="shared" si="0"/>
        <v>1.6641215106732348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12.5" x14ac:dyDescent="0.25">
      <c r="A126" s="60" t="s">
        <v>186</v>
      </c>
      <c r="B126" s="9" t="s">
        <v>31</v>
      </c>
      <c r="C126" s="10">
        <v>365</v>
      </c>
      <c r="D126" s="11">
        <v>1032.93</v>
      </c>
      <c r="E126" s="11">
        <v>2.83</v>
      </c>
      <c r="F126" s="10">
        <v>318</v>
      </c>
      <c r="G126" s="10">
        <v>399</v>
      </c>
      <c r="H126" s="12">
        <v>7.4999999999999997E-3</v>
      </c>
      <c r="I126" s="10">
        <v>3</v>
      </c>
      <c r="J126" s="11">
        <v>995.49</v>
      </c>
      <c r="K126" s="13">
        <f t="shared" si="0"/>
        <v>0.96375359414481132</v>
      </c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12.5" x14ac:dyDescent="0.25">
      <c r="A127" s="60" t="s">
        <v>187</v>
      </c>
      <c r="B127" s="9" t="s">
        <v>31</v>
      </c>
      <c r="C127" s="10">
        <v>865</v>
      </c>
      <c r="D127" s="11">
        <v>2150.33</v>
      </c>
      <c r="E127" s="11">
        <v>2.4900000000000002</v>
      </c>
      <c r="F127" s="10">
        <v>742</v>
      </c>
      <c r="G127" s="10">
        <v>955</v>
      </c>
      <c r="H127" s="12">
        <v>7.3000000000000001E-3</v>
      </c>
      <c r="I127" s="10">
        <v>7</v>
      </c>
      <c r="J127" s="11">
        <v>2616.1999999999998</v>
      </c>
      <c r="K127" s="13">
        <f t="shared" si="0"/>
        <v>1.2166504676026471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12.5" x14ac:dyDescent="0.25">
      <c r="A128" s="60" t="s">
        <v>30</v>
      </c>
      <c r="B128" s="9" t="s">
        <v>31</v>
      </c>
      <c r="C128" s="10">
        <v>107</v>
      </c>
      <c r="D128" s="11">
        <v>198.3</v>
      </c>
      <c r="E128" s="11">
        <v>1.85</v>
      </c>
      <c r="F128" s="10">
        <v>93</v>
      </c>
      <c r="G128" s="10">
        <v>144</v>
      </c>
      <c r="H128" s="12">
        <v>6.8999999999999999E-3</v>
      </c>
      <c r="I128" s="10">
        <v>1</v>
      </c>
      <c r="J128" s="11">
        <v>1655.99</v>
      </c>
      <c r="K128" s="13">
        <f t="shared" si="0"/>
        <v>8.3509329299041859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12.5" x14ac:dyDescent="0.25">
      <c r="A129" s="60" t="s">
        <v>188</v>
      </c>
      <c r="B129" s="9" t="s">
        <v>31</v>
      </c>
      <c r="C129" s="15">
        <v>1544</v>
      </c>
      <c r="D129" s="11">
        <v>4032.33</v>
      </c>
      <c r="E129" s="11">
        <v>2.61</v>
      </c>
      <c r="F129" s="15">
        <v>1323</v>
      </c>
      <c r="G129" s="15">
        <v>1664</v>
      </c>
      <c r="H129" s="12">
        <v>6.6E-3</v>
      </c>
      <c r="I129" s="10">
        <v>11</v>
      </c>
      <c r="J129" s="11">
        <v>3368.13</v>
      </c>
      <c r="K129" s="13">
        <f t="shared" si="0"/>
        <v>0.8352813385809198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12.5" x14ac:dyDescent="0.25">
      <c r="A130" s="60" t="s">
        <v>189</v>
      </c>
      <c r="B130" s="9" t="s">
        <v>31</v>
      </c>
      <c r="C130" s="10">
        <v>139</v>
      </c>
      <c r="D130" s="11">
        <v>358.37</v>
      </c>
      <c r="E130" s="11">
        <v>2.58</v>
      </c>
      <c r="F130" s="10">
        <v>107</v>
      </c>
      <c r="G130" s="10">
        <v>152</v>
      </c>
      <c r="H130" s="12">
        <v>6.6E-3</v>
      </c>
      <c r="I130" s="10">
        <v>1</v>
      </c>
      <c r="J130" s="11">
        <v>332.44</v>
      </c>
      <c r="K130" s="13">
        <f t="shared" si="0"/>
        <v>0.9276446131093562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12.5" x14ac:dyDescent="0.25">
      <c r="A131" s="60" t="s">
        <v>190</v>
      </c>
      <c r="B131" s="9" t="s">
        <v>31</v>
      </c>
      <c r="C131" s="10">
        <v>627</v>
      </c>
      <c r="D131" s="11">
        <v>1065.6099999999999</v>
      </c>
      <c r="E131" s="11">
        <v>1.7</v>
      </c>
      <c r="F131" s="10">
        <v>547</v>
      </c>
      <c r="G131" s="10">
        <v>653</v>
      </c>
      <c r="H131" s="12">
        <v>4.5999999999999999E-3</v>
      </c>
      <c r="I131" s="10">
        <v>3</v>
      </c>
      <c r="J131" s="11">
        <v>570.97</v>
      </c>
      <c r="K131" s="13">
        <f t="shared" si="0"/>
        <v>0.53581516689971009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12.5" x14ac:dyDescent="0.25">
      <c r="A132" s="60" t="s">
        <v>191</v>
      </c>
      <c r="B132" s="9" t="s">
        <v>31</v>
      </c>
      <c r="C132" s="10">
        <v>256</v>
      </c>
      <c r="D132" s="11">
        <v>324.26</v>
      </c>
      <c r="E132" s="11">
        <v>1.27</v>
      </c>
      <c r="F132" s="10">
        <v>245</v>
      </c>
      <c r="G132" s="10">
        <v>286</v>
      </c>
      <c r="H132" s="12">
        <v>3.5000000000000001E-3</v>
      </c>
      <c r="I132" s="10">
        <v>1</v>
      </c>
      <c r="J132" s="11">
        <v>303.24</v>
      </c>
      <c r="K132" s="13">
        <f t="shared" si="0"/>
        <v>0.93517547646949983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12.5" x14ac:dyDescent="0.25">
      <c r="A133" s="60" t="s">
        <v>192</v>
      </c>
      <c r="B133" s="9" t="s">
        <v>31</v>
      </c>
      <c r="C133" s="10">
        <v>562</v>
      </c>
      <c r="D133" s="11">
        <v>1096.8900000000001</v>
      </c>
      <c r="E133" s="11">
        <v>1.95</v>
      </c>
      <c r="F133" s="10">
        <v>505</v>
      </c>
      <c r="G133" s="10">
        <v>605</v>
      </c>
      <c r="H133" s="12">
        <v>3.3E-3</v>
      </c>
      <c r="I133" s="10">
        <v>2</v>
      </c>
      <c r="J133" s="11">
        <v>319.98</v>
      </c>
      <c r="K133" s="13">
        <f t="shared" si="0"/>
        <v>0.29171566884555422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12.5" x14ac:dyDescent="0.25">
      <c r="A134" s="61" t="s">
        <v>192</v>
      </c>
      <c r="B134" s="62" t="s">
        <v>193</v>
      </c>
      <c r="C134" s="63">
        <v>18</v>
      </c>
      <c r="D134" s="64">
        <v>42.07</v>
      </c>
      <c r="E134" s="64">
        <v>2.34</v>
      </c>
      <c r="F134" s="63">
        <v>17</v>
      </c>
      <c r="G134" s="63">
        <v>22</v>
      </c>
      <c r="H134" s="65">
        <v>4.5499999999999999E-2</v>
      </c>
      <c r="I134" s="63">
        <v>1</v>
      </c>
      <c r="J134" s="64">
        <v>19.989999999999998</v>
      </c>
      <c r="K134" s="66">
        <f t="shared" si="0"/>
        <v>0.47516044687425713</v>
      </c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</row>
    <row r="135" spans="1:24" ht="12.5" x14ac:dyDescent="0.25">
      <c r="A135" s="60" t="s">
        <v>22</v>
      </c>
      <c r="B135" s="9" t="s">
        <v>21</v>
      </c>
      <c r="C135" s="10">
        <v>18</v>
      </c>
      <c r="D135" s="11">
        <v>31.82</v>
      </c>
      <c r="E135" s="11">
        <v>1.77</v>
      </c>
      <c r="F135" s="10">
        <v>16</v>
      </c>
      <c r="G135" s="10">
        <v>30</v>
      </c>
      <c r="H135" s="12">
        <v>3.3300000000000003E-2</v>
      </c>
      <c r="I135" s="10">
        <v>1</v>
      </c>
      <c r="J135" s="11">
        <v>303.99</v>
      </c>
      <c r="K135" s="13">
        <f t="shared" si="0"/>
        <v>9.5534255185417987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12.5" x14ac:dyDescent="0.25">
      <c r="A136" s="60" t="s">
        <v>20</v>
      </c>
      <c r="B136" s="9" t="s">
        <v>21</v>
      </c>
      <c r="C136" s="10">
        <v>39</v>
      </c>
      <c r="D136" s="11">
        <v>90.93</v>
      </c>
      <c r="E136" s="11">
        <v>2.33</v>
      </c>
      <c r="F136" s="10">
        <v>34</v>
      </c>
      <c r="G136" s="10">
        <v>44</v>
      </c>
      <c r="H136" s="12">
        <v>2.2700000000000001E-2</v>
      </c>
      <c r="I136" s="10">
        <v>1</v>
      </c>
      <c r="J136" s="11">
        <v>1155.8699999999999</v>
      </c>
      <c r="K136" s="13">
        <f t="shared" si="0"/>
        <v>12.711646321346088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12.5" x14ac:dyDescent="0.25">
      <c r="A137" s="9" t="s">
        <v>26</v>
      </c>
      <c r="B137" s="9" t="s">
        <v>21</v>
      </c>
      <c r="C137" s="10">
        <v>235</v>
      </c>
      <c r="D137" s="11">
        <v>252.62</v>
      </c>
      <c r="E137" s="11">
        <v>1.07</v>
      </c>
      <c r="F137" s="10">
        <v>198</v>
      </c>
      <c r="G137" s="10">
        <v>267</v>
      </c>
      <c r="H137" s="12">
        <v>1.8700000000000001E-2</v>
      </c>
      <c r="I137" s="10">
        <v>5</v>
      </c>
      <c r="J137" s="11">
        <v>950.69</v>
      </c>
      <c r="K137" s="13">
        <f t="shared" si="0"/>
        <v>3.7633204021851001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12.5" x14ac:dyDescent="0.25">
      <c r="A138" s="60" t="s">
        <v>194</v>
      </c>
      <c r="B138" s="9" t="s">
        <v>21</v>
      </c>
      <c r="C138" s="10">
        <v>53</v>
      </c>
      <c r="D138" s="11">
        <v>63.51</v>
      </c>
      <c r="E138" s="11">
        <v>1.2</v>
      </c>
      <c r="F138" s="10">
        <v>48</v>
      </c>
      <c r="G138" s="10">
        <v>54</v>
      </c>
      <c r="H138" s="12">
        <v>1.8499999999999999E-2</v>
      </c>
      <c r="I138" s="10">
        <v>1</v>
      </c>
      <c r="J138" s="11">
        <v>49.99</v>
      </c>
      <c r="K138" s="13">
        <f t="shared" si="0"/>
        <v>0.78712013856085661</v>
      </c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12.5" x14ac:dyDescent="0.25">
      <c r="A139" s="60" t="s">
        <v>25</v>
      </c>
      <c r="B139" s="9" t="s">
        <v>21</v>
      </c>
      <c r="C139" s="10">
        <v>59</v>
      </c>
      <c r="D139" s="11">
        <v>95.46</v>
      </c>
      <c r="E139" s="11">
        <v>1.62</v>
      </c>
      <c r="F139" s="10">
        <v>55</v>
      </c>
      <c r="G139" s="10">
        <v>69</v>
      </c>
      <c r="H139" s="12">
        <v>1.4500000000000001E-2</v>
      </c>
      <c r="I139" s="10">
        <v>1</v>
      </c>
      <c r="J139" s="11">
        <v>380.07</v>
      </c>
      <c r="K139" s="13">
        <f t="shared" si="0"/>
        <v>3.9814582023884353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12.5" x14ac:dyDescent="0.25">
      <c r="A140" s="9" t="s">
        <v>24</v>
      </c>
      <c r="B140" s="9" t="s">
        <v>21</v>
      </c>
      <c r="C140" s="10">
        <v>868</v>
      </c>
      <c r="D140" s="11">
        <v>1089.71</v>
      </c>
      <c r="E140" s="11">
        <v>1.26</v>
      </c>
      <c r="F140" s="10">
        <v>726</v>
      </c>
      <c r="G140" s="10">
        <v>961</v>
      </c>
      <c r="H140" s="12">
        <v>1.35E-2</v>
      </c>
      <c r="I140" s="10">
        <v>13</v>
      </c>
      <c r="J140" s="11">
        <v>4466.66</v>
      </c>
      <c r="K140" s="13">
        <f t="shared" si="0"/>
        <v>4.0989437556781159</v>
      </c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12.5" x14ac:dyDescent="0.25">
      <c r="A141" s="60" t="s">
        <v>195</v>
      </c>
      <c r="B141" s="9" t="s">
        <v>21</v>
      </c>
      <c r="C141" s="10">
        <v>137</v>
      </c>
      <c r="D141" s="11">
        <v>395.68</v>
      </c>
      <c r="E141" s="11">
        <v>2.89</v>
      </c>
      <c r="F141" s="10">
        <v>123</v>
      </c>
      <c r="G141" s="10">
        <v>157</v>
      </c>
      <c r="H141" s="12">
        <v>1.2699999999999999E-2</v>
      </c>
      <c r="I141" s="10">
        <v>2</v>
      </c>
      <c r="J141" s="11">
        <v>319.06</v>
      </c>
      <c r="K141" s="13">
        <f t="shared" si="0"/>
        <v>0.80635867367569758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12.5" x14ac:dyDescent="0.25">
      <c r="A142" s="9" t="s">
        <v>23</v>
      </c>
      <c r="B142" s="9" t="s">
        <v>21</v>
      </c>
      <c r="C142" s="10">
        <v>606</v>
      </c>
      <c r="D142" s="11">
        <v>1026.0999999999999</v>
      </c>
      <c r="E142" s="11">
        <v>1.69</v>
      </c>
      <c r="F142" s="10">
        <v>494</v>
      </c>
      <c r="G142" s="10">
        <v>773</v>
      </c>
      <c r="H142" s="12">
        <v>1.1599999999999999E-2</v>
      </c>
      <c r="I142" s="10">
        <v>9</v>
      </c>
      <c r="J142" s="11">
        <v>6059.97</v>
      </c>
      <c r="K142" s="13">
        <f t="shared" si="0"/>
        <v>5.9058278920183227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12.5" x14ac:dyDescent="0.25">
      <c r="A143" s="60" t="s">
        <v>27</v>
      </c>
      <c r="B143" s="9" t="s">
        <v>21</v>
      </c>
      <c r="C143" s="10">
        <v>65</v>
      </c>
      <c r="D143" s="11">
        <v>92.96</v>
      </c>
      <c r="E143" s="11">
        <v>1.43</v>
      </c>
      <c r="F143" s="10">
        <v>65</v>
      </c>
      <c r="G143" s="10">
        <v>89</v>
      </c>
      <c r="H143" s="12">
        <v>1.12E-2</v>
      </c>
      <c r="I143" s="10">
        <v>1</v>
      </c>
      <c r="J143" s="11">
        <v>279.99</v>
      </c>
      <c r="K143" s="13">
        <f t="shared" si="0"/>
        <v>3.0119406196213427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12.5" x14ac:dyDescent="0.25">
      <c r="A144" s="60" t="s">
        <v>28</v>
      </c>
      <c r="B144" s="9" t="s">
        <v>21</v>
      </c>
      <c r="C144" s="10">
        <v>330</v>
      </c>
      <c r="D144" s="11">
        <v>512.09</v>
      </c>
      <c r="E144" s="11">
        <v>1.55</v>
      </c>
      <c r="F144" s="10">
        <v>276</v>
      </c>
      <c r="G144" s="10">
        <v>362</v>
      </c>
      <c r="H144" s="12">
        <v>1.0999999999999999E-2</v>
      </c>
      <c r="I144" s="10">
        <v>4</v>
      </c>
      <c r="J144" s="11">
        <v>1021.48</v>
      </c>
      <c r="K144" s="13">
        <f t="shared" si="0"/>
        <v>1.9947274893085198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12.5" x14ac:dyDescent="0.25">
      <c r="A145" s="60" t="s">
        <v>196</v>
      </c>
      <c r="B145" s="9" t="s">
        <v>21</v>
      </c>
      <c r="C145" s="10">
        <v>717</v>
      </c>
      <c r="D145" s="11">
        <v>1506.33</v>
      </c>
      <c r="E145" s="11">
        <v>2.1</v>
      </c>
      <c r="F145" s="10">
        <v>632</v>
      </c>
      <c r="G145" s="10">
        <v>811</v>
      </c>
      <c r="H145" s="12">
        <v>7.4000000000000003E-3</v>
      </c>
      <c r="I145" s="10">
        <v>6</v>
      </c>
      <c r="J145" s="11">
        <v>1224.92</v>
      </c>
      <c r="K145" s="13">
        <f t="shared" si="0"/>
        <v>0.81318170653176935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12.5" x14ac:dyDescent="0.25">
      <c r="A146" s="60" t="s">
        <v>197</v>
      </c>
      <c r="B146" s="9" t="s">
        <v>21</v>
      </c>
      <c r="C146" s="10">
        <v>274</v>
      </c>
      <c r="D146" s="11">
        <v>615.38</v>
      </c>
      <c r="E146" s="11">
        <v>2.25</v>
      </c>
      <c r="F146" s="10">
        <v>240</v>
      </c>
      <c r="G146" s="10">
        <v>279</v>
      </c>
      <c r="H146" s="12">
        <v>7.1999999999999998E-3</v>
      </c>
      <c r="I146" s="10">
        <v>2</v>
      </c>
      <c r="J146" s="11">
        <v>463.98</v>
      </c>
      <c r="K146" s="13">
        <f t="shared" si="0"/>
        <v>0.753973154798661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12.5" x14ac:dyDescent="0.25">
      <c r="A147" s="60" t="s">
        <v>198</v>
      </c>
      <c r="B147" s="9" t="s">
        <v>21</v>
      </c>
      <c r="C147" s="10">
        <v>158</v>
      </c>
      <c r="D147" s="11">
        <v>356.32</v>
      </c>
      <c r="E147" s="11">
        <v>2.2599999999999998</v>
      </c>
      <c r="F147" s="10">
        <v>129</v>
      </c>
      <c r="G147" s="10">
        <v>172</v>
      </c>
      <c r="H147" s="12">
        <v>5.7999999999999996E-3</v>
      </c>
      <c r="I147" s="10">
        <v>1</v>
      </c>
      <c r="J147" s="11">
        <v>54.97</v>
      </c>
      <c r="K147" s="13">
        <f t="shared" si="0"/>
        <v>0.15427144140098786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12.5" x14ac:dyDescent="0.25">
      <c r="A148" s="60" t="s">
        <v>199</v>
      </c>
      <c r="B148" s="9" t="s">
        <v>21</v>
      </c>
      <c r="C148" s="15">
        <v>5087</v>
      </c>
      <c r="D148" s="11">
        <v>9995.84</v>
      </c>
      <c r="E148" s="11">
        <v>1.96</v>
      </c>
      <c r="F148" s="15">
        <v>4451</v>
      </c>
      <c r="G148" s="15">
        <v>5479</v>
      </c>
      <c r="H148" s="12">
        <v>4.8999999999999998E-3</v>
      </c>
      <c r="I148" s="10">
        <v>27</v>
      </c>
      <c r="J148" s="11">
        <v>8776.82</v>
      </c>
      <c r="K148" s="13">
        <f t="shared" si="0"/>
        <v>0.87804726766334795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12.5" x14ac:dyDescent="0.25">
      <c r="A149" s="60" t="s">
        <v>29</v>
      </c>
      <c r="B149" s="9" t="s">
        <v>21</v>
      </c>
      <c r="C149" s="10">
        <v>564</v>
      </c>
      <c r="D149" s="11">
        <v>790.77</v>
      </c>
      <c r="E149" s="11">
        <v>1.4</v>
      </c>
      <c r="F149" s="10">
        <v>449</v>
      </c>
      <c r="G149" s="10">
        <v>659</v>
      </c>
      <c r="H149" s="12">
        <v>4.5999999999999999E-3</v>
      </c>
      <c r="I149" s="10">
        <v>3</v>
      </c>
      <c r="J149" s="11">
        <v>1190.22</v>
      </c>
      <c r="K149" s="13">
        <f t="shared" si="0"/>
        <v>1.5051405592017908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12.5" x14ac:dyDescent="0.25">
      <c r="A150" s="60" t="s">
        <v>200</v>
      </c>
      <c r="B150" s="9" t="s">
        <v>21</v>
      </c>
      <c r="C150" s="10">
        <v>798</v>
      </c>
      <c r="D150" s="11">
        <v>1268.51</v>
      </c>
      <c r="E150" s="11">
        <v>1.59</v>
      </c>
      <c r="F150" s="10">
        <v>693</v>
      </c>
      <c r="G150" s="10">
        <v>844</v>
      </c>
      <c r="H150" s="12">
        <v>3.5999999999999999E-3</v>
      </c>
      <c r="I150" s="10">
        <v>3</v>
      </c>
      <c r="J150" s="11">
        <v>918.57</v>
      </c>
      <c r="K150" s="13">
        <f t="shared" si="0"/>
        <v>0.72413303797368567</v>
      </c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12.5" x14ac:dyDescent="0.25">
      <c r="A151" s="60" t="s">
        <v>199</v>
      </c>
      <c r="B151" s="9" t="s">
        <v>201</v>
      </c>
      <c r="C151" s="10">
        <v>53</v>
      </c>
      <c r="D151" s="11">
        <v>102.49</v>
      </c>
      <c r="E151" s="11">
        <v>1.93</v>
      </c>
      <c r="F151" s="10">
        <v>46</v>
      </c>
      <c r="G151" s="10">
        <v>58</v>
      </c>
      <c r="H151" s="12">
        <v>1.72E-2</v>
      </c>
      <c r="I151" s="10">
        <v>1</v>
      </c>
      <c r="J151" s="11">
        <v>21.99</v>
      </c>
      <c r="K151" s="13">
        <f t="shared" si="0"/>
        <v>0.21455751780661528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12.5" x14ac:dyDescent="0.25">
      <c r="A152" s="9"/>
      <c r="B152" s="9"/>
      <c r="C152" s="15">
        <v>89080</v>
      </c>
      <c r="D152" s="11">
        <v>119136.32000000001</v>
      </c>
      <c r="E152" s="11">
        <v>1.34</v>
      </c>
      <c r="F152" s="15">
        <v>77489</v>
      </c>
      <c r="G152" s="15">
        <v>100500</v>
      </c>
      <c r="H152" s="12">
        <v>7.6E-3</v>
      </c>
      <c r="I152" s="10">
        <v>766</v>
      </c>
      <c r="J152" s="11">
        <v>323041.45</v>
      </c>
      <c r="K152" s="13">
        <f t="shared" si="0"/>
        <v>2.7115278531349634</v>
      </c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12.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12.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12.5" x14ac:dyDescent="0.25">
      <c r="A155" s="75"/>
      <c r="B155" s="10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12.5" x14ac:dyDescent="0.25">
      <c r="A156" s="75"/>
      <c r="B156" s="10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2.5" x14ac:dyDescent="0.25">
      <c r="A157" s="75"/>
      <c r="B157" s="10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12.5" x14ac:dyDescent="0.25">
      <c r="A158" s="75"/>
      <c r="B158" s="10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12.5" x14ac:dyDescent="0.25">
      <c r="A159" s="75"/>
      <c r="B159" s="10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12.5" x14ac:dyDescent="0.25">
      <c r="A160" s="75"/>
      <c r="B160" s="1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12.5" x14ac:dyDescent="0.25">
      <c r="A161" s="75"/>
      <c r="B161" s="10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12.5" x14ac:dyDescent="0.25">
      <c r="A162" s="75"/>
      <c r="B162" s="10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12.5" x14ac:dyDescent="0.25">
      <c r="A163" s="75"/>
      <c r="B163" s="10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12.5" x14ac:dyDescent="0.25">
      <c r="A164" s="75"/>
      <c r="B164" s="10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12.5" x14ac:dyDescent="0.25">
      <c r="A165" s="75"/>
      <c r="B165" s="10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12.5" x14ac:dyDescent="0.25">
      <c r="A166" s="75"/>
      <c r="B166" s="10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12.5" x14ac:dyDescent="0.25">
      <c r="A167" s="75"/>
      <c r="B167" s="10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12.5" x14ac:dyDescent="0.25">
      <c r="A168" s="75"/>
      <c r="B168" s="10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12.5" x14ac:dyDescent="0.25">
      <c r="A169" s="75"/>
      <c r="B169" s="1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12.5" x14ac:dyDescent="0.25">
      <c r="A170" s="75"/>
      <c r="B170" s="10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12.5" x14ac:dyDescent="0.25">
      <c r="A171" s="75"/>
      <c r="B171" s="10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12.5" x14ac:dyDescent="0.25">
      <c r="A172" s="75"/>
      <c r="B172" s="10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12.5" x14ac:dyDescent="0.25">
      <c r="A173" s="75"/>
      <c r="B173" s="10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2.5" x14ac:dyDescent="0.25">
      <c r="A174" s="75"/>
      <c r="B174" s="10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12.5" x14ac:dyDescent="0.25">
      <c r="A175" s="75"/>
      <c r="B175" s="10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12.5" x14ac:dyDescent="0.25">
      <c r="A176" s="75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12.5" x14ac:dyDescent="0.25">
      <c r="A177" s="75"/>
      <c r="B177" s="10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12.5" x14ac:dyDescent="0.25">
      <c r="A178" s="75"/>
      <c r="B178" s="10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12.5" x14ac:dyDescent="0.25">
      <c r="A179" s="75"/>
      <c r="B179" s="1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12.5" x14ac:dyDescent="0.25">
      <c r="A180" s="75"/>
      <c r="B180" s="10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12.5" x14ac:dyDescent="0.25">
      <c r="A181" s="75"/>
      <c r="B181" s="10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12.5" x14ac:dyDescent="0.25">
      <c r="A182" s="75"/>
      <c r="B182" s="10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12.5" x14ac:dyDescent="0.25">
      <c r="A183" s="75"/>
      <c r="B183" s="1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12.5" x14ac:dyDescent="0.25">
      <c r="A184" s="75"/>
      <c r="B184" s="10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12.5" x14ac:dyDescent="0.25">
      <c r="A185" s="75"/>
      <c r="B185" s="10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12.5" x14ac:dyDescent="0.25">
      <c r="A186" s="75"/>
      <c r="B186" s="1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12.5" x14ac:dyDescent="0.25">
      <c r="A187" s="75"/>
      <c r="B187" s="10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12.5" x14ac:dyDescent="0.25">
      <c r="A188" s="75"/>
      <c r="B188" s="1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12.5" x14ac:dyDescent="0.25">
      <c r="A189" s="75"/>
      <c r="B189" s="10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12.5" x14ac:dyDescent="0.25">
      <c r="A190" s="75"/>
      <c r="B190" s="10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12.5" x14ac:dyDescent="0.25">
      <c r="A191" s="75"/>
      <c r="B191" s="1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12.5" x14ac:dyDescent="0.25">
      <c r="A192" s="75"/>
      <c r="B192" s="1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12.5" x14ac:dyDescent="0.25">
      <c r="A193" s="75"/>
      <c r="B193" s="1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12.5" x14ac:dyDescent="0.25">
      <c r="A194" s="75"/>
      <c r="B194" s="10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12.5" x14ac:dyDescent="0.25">
      <c r="A195" s="75"/>
      <c r="B195" s="10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12.5" x14ac:dyDescent="0.25">
      <c r="A196" s="75"/>
      <c r="B196" s="1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12.5" x14ac:dyDescent="0.25">
      <c r="A197" s="75"/>
      <c r="B197" s="1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12.5" x14ac:dyDescent="0.25">
      <c r="A198" s="75"/>
      <c r="B198" s="1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12.5" x14ac:dyDescent="0.25">
      <c r="A199" s="75"/>
      <c r="B199" s="10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12.5" x14ac:dyDescent="0.25">
      <c r="A200" s="75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12.5" x14ac:dyDescent="0.25">
      <c r="A201" s="75"/>
      <c r="B201" s="10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12.5" x14ac:dyDescent="0.25">
      <c r="A202" s="75"/>
      <c r="B202" s="10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12.5" x14ac:dyDescent="0.25">
      <c r="A203" s="75"/>
      <c r="B203" s="10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12.5" x14ac:dyDescent="0.25">
      <c r="A204" s="75"/>
      <c r="B204" s="10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12.5" x14ac:dyDescent="0.25">
      <c r="A205" s="75"/>
      <c r="B205" s="10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12.5" x14ac:dyDescent="0.25">
      <c r="A206" s="75"/>
      <c r="B206" s="1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12.5" x14ac:dyDescent="0.25">
      <c r="A207" s="75"/>
      <c r="B207" s="10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12.5" x14ac:dyDescent="0.25">
      <c r="A208" s="75"/>
      <c r="B208" s="10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12.5" x14ac:dyDescent="0.25">
      <c r="A209" s="75"/>
      <c r="B209" s="10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12.5" x14ac:dyDescent="0.25">
      <c r="A210" s="75"/>
      <c r="B210" s="10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12.5" x14ac:dyDescent="0.25">
      <c r="A211" s="75"/>
      <c r="B211" s="10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12.5" x14ac:dyDescent="0.25">
      <c r="A212" s="75"/>
      <c r="B212" s="10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12.5" x14ac:dyDescent="0.25">
      <c r="A213" s="75"/>
      <c r="B213" s="10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12.5" x14ac:dyDescent="0.25">
      <c r="A214" s="75"/>
      <c r="B214" s="10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12.5" x14ac:dyDescent="0.25">
      <c r="A215" s="75"/>
      <c r="B215" s="10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12.5" x14ac:dyDescent="0.25">
      <c r="A216" s="75"/>
      <c r="B216" s="10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12.5" x14ac:dyDescent="0.25">
      <c r="A217" s="75"/>
      <c r="B217" s="10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12.5" x14ac:dyDescent="0.25">
      <c r="A218" s="75"/>
      <c r="B218" s="10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12.5" x14ac:dyDescent="0.25">
      <c r="A219" s="75"/>
      <c r="B219" s="10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12.5" x14ac:dyDescent="0.25">
      <c r="A220" s="75"/>
      <c r="B220" s="10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12.5" x14ac:dyDescent="0.25">
      <c r="A221" s="75"/>
      <c r="B221" s="10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12.5" x14ac:dyDescent="0.25">
      <c r="A222" s="75"/>
      <c r="B222" s="10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12.5" x14ac:dyDescent="0.25">
      <c r="A223" s="75"/>
      <c r="B223" s="10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12.5" x14ac:dyDescent="0.25">
      <c r="A224" s="75"/>
      <c r="B224" s="1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12.5" x14ac:dyDescent="0.25">
      <c r="A225" s="75"/>
      <c r="B225" s="10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12.5" x14ac:dyDescent="0.25">
      <c r="A226" s="75"/>
      <c r="B226" s="10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12.5" x14ac:dyDescent="0.25">
      <c r="A227" s="75"/>
      <c r="B227" s="10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12.5" x14ac:dyDescent="0.25">
      <c r="A228" s="75"/>
      <c r="B228" s="10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12.5" x14ac:dyDescent="0.25">
      <c r="A229" s="75"/>
      <c r="B229" s="10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12.5" x14ac:dyDescent="0.25">
      <c r="A230" s="75"/>
      <c r="B230" s="10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12.5" x14ac:dyDescent="0.25">
      <c r="A231" s="75"/>
      <c r="B231" s="10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12.5" x14ac:dyDescent="0.25">
      <c r="A232" s="75"/>
      <c r="B232" s="10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12.5" x14ac:dyDescent="0.25">
      <c r="A233" s="75"/>
      <c r="B233" s="10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12.5" x14ac:dyDescent="0.25">
      <c r="A234" s="75"/>
      <c r="B234" s="10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12.5" x14ac:dyDescent="0.25">
      <c r="A235" s="75"/>
      <c r="B235" s="10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12.5" x14ac:dyDescent="0.25">
      <c r="A236" s="75"/>
      <c r="B236" s="10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12.5" x14ac:dyDescent="0.25">
      <c r="A237" s="75"/>
      <c r="B237" s="10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12.5" x14ac:dyDescent="0.25">
      <c r="A238" s="75"/>
      <c r="B238" s="10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12.5" x14ac:dyDescent="0.25">
      <c r="A239" s="75"/>
      <c r="B239" s="10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12.5" x14ac:dyDescent="0.25">
      <c r="A240" s="75"/>
      <c r="B240" s="10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12.5" x14ac:dyDescent="0.25">
      <c r="A241" s="75"/>
      <c r="B241" s="10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12.5" x14ac:dyDescent="0.25">
      <c r="A242" s="75"/>
      <c r="B242" s="10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12.5" x14ac:dyDescent="0.25">
      <c r="A243" s="75"/>
      <c r="B243" s="10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12.5" x14ac:dyDescent="0.25">
      <c r="A244" s="75"/>
      <c r="B244" s="10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12.5" x14ac:dyDescent="0.25">
      <c r="A245" s="75"/>
      <c r="B245" s="10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12.5" x14ac:dyDescent="0.25">
      <c r="A246" s="75"/>
      <c r="B246" s="10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12.5" x14ac:dyDescent="0.25">
      <c r="A247" s="75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12.5" x14ac:dyDescent="0.25">
      <c r="A248" s="75"/>
      <c r="B248" s="10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12.5" x14ac:dyDescent="0.25">
      <c r="A249" s="75"/>
      <c r="B249" s="10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12.5" x14ac:dyDescent="0.25">
      <c r="A250" s="75"/>
      <c r="B250" s="10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12.5" x14ac:dyDescent="0.25">
      <c r="A251" s="75"/>
      <c r="B251" s="10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12.5" x14ac:dyDescent="0.25">
      <c r="A252" s="75"/>
      <c r="B252" s="10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12.5" x14ac:dyDescent="0.25">
      <c r="A253" s="75"/>
      <c r="B253" s="10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12.5" x14ac:dyDescent="0.25">
      <c r="A254" s="75"/>
      <c r="B254" s="10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12.5" x14ac:dyDescent="0.25">
      <c r="A255" s="75"/>
      <c r="B255" s="10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12.5" x14ac:dyDescent="0.25">
      <c r="A256" s="75"/>
      <c r="B256" s="10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12.5" x14ac:dyDescent="0.25">
      <c r="A257" s="75"/>
      <c r="B257" s="10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12.5" x14ac:dyDescent="0.25">
      <c r="A258" s="75"/>
      <c r="B258" s="10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12.5" x14ac:dyDescent="0.25">
      <c r="A259" s="75"/>
      <c r="B259" s="10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12.5" x14ac:dyDescent="0.25">
      <c r="A260" s="75"/>
      <c r="B260" s="10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12.5" x14ac:dyDescent="0.25">
      <c r="A261" s="75"/>
      <c r="B261" s="10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12.5" x14ac:dyDescent="0.25">
      <c r="A262" s="75"/>
      <c r="B262" s="10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12.5" x14ac:dyDescent="0.25">
      <c r="A263" s="75"/>
      <c r="B263" s="10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12.5" x14ac:dyDescent="0.25">
      <c r="A264" s="75"/>
      <c r="B264" s="10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12.5" x14ac:dyDescent="0.25">
      <c r="A265" s="75"/>
      <c r="B265" s="10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12.5" x14ac:dyDescent="0.25">
      <c r="A266" s="75"/>
      <c r="B266" s="10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12.5" x14ac:dyDescent="0.25">
      <c r="A267" s="75"/>
      <c r="B267" s="10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12.5" x14ac:dyDescent="0.25">
      <c r="A268" s="75"/>
      <c r="B268" s="10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12.5" x14ac:dyDescent="0.25">
      <c r="A269" s="75"/>
      <c r="B269" s="10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12.5" x14ac:dyDescent="0.25">
      <c r="A270" s="75"/>
      <c r="B270" s="10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12.5" x14ac:dyDescent="0.25">
      <c r="A271" s="75"/>
      <c r="B271" s="1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12.5" x14ac:dyDescent="0.25">
      <c r="A272" s="75"/>
      <c r="B272" s="10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12.5" x14ac:dyDescent="0.25">
      <c r="A273" s="75"/>
      <c r="B273" s="10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12.5" x14ac:dyDescent="0.25">
      <c r="A274" s="75"/>
      <c r="B274" s="10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12.5" x14ac:dyDescent="0.25">
      <c r="A275" s="75"/>
      <c r="B275" s="10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12.5" x14ac:dyDescent="0.25">
      <c r="A276" s="75"/>
      <c r="B276" s="10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12.5" x14ac:dyDescent="0.25">
      <c r="A277" s="75"/>
      <c r="B277" s="10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12.5" x14ac:dyDescent="0.25">
      <c r="A278" s="75"/>
      <c r="B278" s="10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12.5" x14ac:dyDescent="0.25">
      <c r="A279" s="75"/>
      <c r="B279" s="10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12.5" x14ac:dyDescent="0.25">
      <c r="A280" s="75"/>
      <c r="B280" s="10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12.5" x14ac:dyDescent="0.25">
      <c r="A281" s="75"/>
      <c r="B281" s="10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12.5" x14ac:dyDescent="0.25">
      <c r="A282" s="75"/>
      <c r="B282" s="10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12.5" x14ac:dyDescent="0.25">
      <c r="A283" s="75"/>
      <c r="B283" s="10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12.5" x14ac:dyDescent="0.25">
      <c r="A284" s="75"/>
      <c r="B284" s="10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12.5" x14ac:dyDescent="0.25">
      <c r="A285" s="75"/>
      <c r="B285" s="10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12.5" x14ac:dyDescent="0.25">
      <c r="A286" s="75"/>
      <c r="B286" s="10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12.5" x14ac:dyDescent="0.25">
      <c r="A287" s="75"/>
      <c r="B287" s="10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12.5" x14ac:dyDescent="0.25">
      <c r="A288" s="75"/>
      <c r="B288" s="10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12.5" x14ac:dyDescent="0.25">
      <c r="A289" s="75"/>
      <c r="B289" s="10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12.5" x14ac:dyDescent="0.25">
      <c r="A290" s="75"/>
      <c r="B290" s="10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12.5" x14ac:dyDescent="0.25">
      <c r="A291" s="75"/>
      <c r="B291" s="10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12.5" x14ac:dyDescent="0.25">
      <c r="A292" s="75"/>
      <c r="B292" s="10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12.5" x14ac:dyDescent="0.25">
      <c r="A293" s="75"/>
      <c r="B293" s="10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12.5" x14ac:dyDescent="0.25">
      <c r="A294" s="75"/>
      <c r="B294" s="10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12.5" x14ac:dyDescent="0.25">
      <c r="A295" s="75"/>
      <c r="B295" s="1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12.5" x14ac:dyDescent="0.25">
      <c r="A296" s="75"/>
      <c r="B296" s="10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12.5" x14ac:dyDescent="0.25">
      <c r="A297" s="75"/>
      <c r="B297" s="10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12.5" x14ac:dyDescent="0.25">
      <c r="A298" s="75"/>
      <c r="B298" s="10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12.5" x14ac:dyDescent="0.25">
      <c r="A299" s="75"/>
      <c r="B299" s="10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12.5" x14ac:dyDescent="0.25">
      <c r="A300" s="75"/>
      <c r="B300" s="10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12.5" x14ac:dyDescent="0.25">
      <c r="A301" s="75"/>
      <c r="B301" s="10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12.5" x14ac:dyDescent="0.25">
      <c r="A302" s="75"/>
      <c r="B302" s="10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12.5" x14ac:dyDescent="0.25">
      <c r="A303" s="75"/>
      <c r="B303" s="10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12.5" x14ac:dyDescent="0.25">
      <c r="A304" s="75"/>
      <c r="B304" s="10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12.5" x14ac:dyDescent="0.25">
      <c r="A305" s="75"/>
      <c r="B305" s="10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12.5" x14ac:dyDescent="0.25">
      <c r="A306" s="75"/>
      <c r="B306" s="10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12.5" x14ac:dyDescent="0.25">
      <c r="A307" s="75"/>
      <c r="B307" s="10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12.5" x14ac:dyDescent="0.25">
      <c r="A308" s="75"/>
      <c r="B308" s="10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12.5" x14ac:dyDescent="0.25">
      <c r="A309" s="75"/>
      <c r="B309" s="10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12.5" x14ac:dyDescent="0.25">
      <c r="A310" s="75"/>
      <c r="B310" s="10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12.5" x14ac:dyDescent="0.25">
      <c r="A311" s="75"/>
      <c r="B311" s="10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12.5" x14ac:dyDescent="0.25">
      <c r="A312" s="75"/>
      <c r="B312" s="10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12.5" x14ac:dyDescent="0.25">
      <c r="A313" s="75"/>
      <c r="B313" s="10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12.5" x14ac:dyDescent="0.25">
      <c r="A314" s="75"/>
      <c r="B314" s="10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12.5" x14ac:dyDescent="0.25">
      <c r="A315" s="75"/>
      <c r="B315" s="10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12.5" x14ac:dyDescent="0.25">
      <c r="A316" s="75"/>
      <c r="B316" s="10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12.5" x14ac:dyDescent="0.25">
      <c r="A317" s="75"/>
      <c r="B317" s="10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12.5" x14ac:dyDescent="0.25">
      <c r="A318" s="75"/>
      <c r="B318" s="10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12.5" x14ac:dyDescent="0.25">
      <c r="A319" s="75"/>
      <c r="B319" s="10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12.5" x14ac:dyDescent="0.25">
      <c r="A320" s="75"/>
      <c r="B320" s="10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12.5" x14ac:dyDescent="0.25">
      <c r="A321" s="75"/>
      <c r="B321" s="10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12.5" x14ac:dyDescent="0.25">
      <c r="A322" s="75"/>
      <c r="B322" s="10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12.5" x14ac:dyDescent="0.25">
      <c r="A323" s="75"/>
      <c r="B323" s="10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12.5" x14ac:dyDescent="0.25">
      <c r="A324" s="75"/>
      <c r="B324" s="10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12.5" x14ac:dyDescent="0.25">
      <c r="A325" s="75"/>
      <c r="B325" s="10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12.5" x14ac:dyDescent="0.25">
      <c r="A326" s="75"/>
      <c r="B326" s="10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12.5" x14ac:dyDescent="0.25">
      <c r="A327" s="75"/>
      <c r="B327" s="10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12.5" x14ac:dyDescent="0.25">
      <c r="A328" s="75"/>
      <c r="B328" s="10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12.5" x14ac:dyDescent="0.25">
      <c r="A329" s="75"/>
      <c r="B329" s="10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12.5" x14ac:dyDescent="0.25">
      <c r="A330" s="75"/>
      <c r="B330" s="10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12.5" x14ac:dyDescent="0.25">
      <c r="A331" s="75"/>
      <c r="B331" s="10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12.5" x14ac:dyDescent="0.25">
      <c r="A332" s="75"/>
      <c r="B332" s="10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12.5" x14ac:dyDescent="0.25">
      <c r="A333" s="75"/>
      <c r="B333" s="10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12.5" x14ac:dyDescent="0.25">
      <c r="A334" s="75"/>
      <c r="B334" s="10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12.5" x14ac:dyDescent="0.25">
      <c r="A335" s="75"/>
      <c r="B335" s="10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12.5" x14ac:dyDescent="0.25">
      <c r="A336" s="75"/>
      <c r="B336" s="10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12.5" x14ac:dyDescent="0.25">
      <c r="A337" s="75"/>
      <c r="B337" s="10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12.5" x14ac:dyDescent="0.25">
      <c r="A338" s="75"/>
      <c r="B338" s="10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12.5" x14ac:dyDescent="0.25">
      <c r="A339" s="75"/>
      <c r="B339" s="10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12.5" x14ac:dyDescent="0.25">
      <c r="A340" s="75"/>
      <c r="B340" s="10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12.5" x14ac:dyDescent="0.25">
      <c r="A341" s="75"/>
      <c r="B341" s="10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12.5" x14ac:dyDescent="0.25">
      <c r="A342" s="75"/>
      <c r="B342" s="10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12.5" x14ac:dyDescent="0.25">
      <c r="A343" s="75"/>
      <c r="B343" s="10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12.5" x14ac:dyDescent="0.25">
      <c r="A344" s="75"/>
      <c r="B344" s="10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12.5" x14ac:dyDescent="0.25">
      <c r="A345" s="75"/>
      <c r="B345" s="10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12.5" x14ac:dyDescent="0.25">
      <c r="A346" s="75"/>
      <c r="B346" s="10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12.5" x14ac:dyDescent="0.25">
      <c r="A347" s="75"/>
      <c r="B347" s="10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12.5" x14ac:dyDescent="0.25">
      <c r="A348" s="75"/>
      <c r="B348" s="10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12.5" x14ac:dyDescent="0.25">
      <c r="A349" s="75"/>
      <c r="B349" s="10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12.5" x14ac:dyDescent="0.25">
      <c r="A350" s="75"/>
      <c r="B350" s="10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12.5" x14ac:dyDescent="0.25">
      <c r="A351" s="75"/>
      <c r="B351" s="10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12.5" x14ac:dyDescent="0.25">
      <c r="A352" s="75"/>
      <c r="B352" s="10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12.5" x14ac:dyDescent="0.25">
      <c r="A353" s="75"/>
      <c r="B353" s="10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12.5" x14ac:dyDescent="0.25">
      <c r="A354" s="75"/>
      <c r="B354" s="10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12.5" x14ac:dyDescent="0.25">
      <c r="A355" s="75"/>
      <c r="B355" s="10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12.5" x14ac:dyDescent="0.25">
      <c r="A356" s="75"/>
      <c r="B356" s="10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12.5" x14ac:dyDescent="0.25">
      <c r="A357" s="75"/>
      <c r="B357" s="10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12.5" x14ac:dyDescent="0.25">
      <c r="A358" s="75"/>
      <c r="B358" s="10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12.5" x14ac:dyDescent="0.25">
      <c r="A359" s="75"/>
      <c r="B359" s="10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12.5" x14ac:dyDescent="0.25">
      <c r="A360" s="75"/>
      <c r="B360" s="10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12.5" x14ac:dyDescent="0.25">
      <c r="A361" s="75"/>
      <c r="B361" s="10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12.5" x14ac:dyDescent="0.25">
      <c r="A362" s="75"/>
      <c r="B362" s="10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12.5" x14ac:dyDescent="0.25">
      <c r="A363" s="75"/>
      <c r="B363" s="10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12.5" x14ac:dyDescent="0.25">
      <c r="A364" s="75"/>
      <c r="B364" s="10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12.5" x14ac:dyDescent="0.25">
      <c r="A365" s="75"/>
      <c r="B365" s="10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12.5" x14ac:dyDescent="0.25">
      <c r="A366" s="75"/>
      <c r="B366" s="10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12.5" x14ac:dyDescent="0.25">
      <c r="A367" s="75"/>
      <c r="B367" s="10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12.5" x14ac:dyDescent="0.25">
      <c r="A368" s="75"/>
      <c r="B368" s="10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12.5" x14ac:dyDescent="0.25">
      <c r="A369" s="75"/>
      <c r="B369" s="10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12.5" x14ac:dyDescent="0.25">
      <c r="A370" s="75"/>
      <c r="B370" s="10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12.5" x14ac:dyDescent="0.25">
      <c r="A371" s="75"/>
      <c r="B371" s="10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12.5" x14ac:dyDescent="0.25">
      <c r="A372" s="75"/>
      <c r="B372" s="10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12.5" x14ac:dyDescent="0.25">
      <c r="A373" s="75"/>
      <c r="B373" s="10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12.5" x14ac:dyDescent="0.25">
      <c r="A374" s="75"/>
      <c r="B374" s="10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12.5" x14ac:dyDescent="0.25">
      <c r="A375" s="75"/>
      <c r="B375" s="10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12.5" x14ac:dyDescent="0.25">
      <c r="A376" s="75"/>
      <c r="B376" s="10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12.5" x14ac:dyDescent="0.25">
      <c r="A377" s="75"/>
      <c r="B377" s="10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12.5" x14ac:dyDescent="0.25">
      <c r="A378" s="75"/>
      <c r="B378" s="10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12.5" x14ac:dyDescent="0.25">
      <c r="A379" s="75"/>
      <c r="B379" s="10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12.5" x14ac:dyDescent="0.25">
      <c r="A380" s="75"/>
      <c r="B380" s="10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12.5" x14ac:dyDescent="0.25">
      <c r="A381" s="75"/>
      <c r="B381" s="10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12.5" x14ac:dyDescent="0.25">
      <c r="A382" s="75"/>
      <c r="B382" s="10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12.5" x14ac:dyDescent="0.25">
      <c r="A383" s="75"/>
      <c r="B383" s="10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12.5" x14ac:dyDescent="0.25">
      <c r="A384" s="75"/>
      <c r="B384" s="10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12.5" x14ac:dyDescent="0.25">
      <c r="A385" s="75"/>
      <c r="B385" s="10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12.5" x14ac:dyDescent="0.25">
      <c r="A386" s="75"/>
      <c r="B386" s="10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12.5" x14ac:dyDescent="0.25">
      <c r="A387" s="75"/>
      <c r="B387" s="10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12.5" x14ac:dyDescent="0.25">
      <c r="A388" s="75"/>
      <c r="B388" s="10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12.5" x14ac:dyDescent="0.25">
      <c r="A389" s="75"/>
      <c r="B389" s="10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12.5" x14ac:dyDescent="0.25">
      <c r="A390" s="75"/>
      <c r="B390" s="10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12.5" x14ac:dyDescent="0.25">
      <c r="A391" s="75"/>
      <c r="B391" s="10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12.5" x14ac:dyDescent="0.25">
      <c r="A392" s="75"/>
      <c r="B392" s="10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12.5" x14ac:dyDescent="0.25">
      <c r="A393" s="75"/>
      <c r="B393" s="10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12.5" x14ac:dyDescent="0.25">
      <c r="A394" s="75"/>
      <c r="B394" s="10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12.5" x14ac:dyDescent="0.25">
      <c r="A395" s="75"/>
      <c r="B395" s="10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12.5" x14ac:dyDescent="0.25">
      <c r="A396" s="75"/>
      <c r="B396" s="10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12.5" x14ac:dyDescent="0.25">
      <c r="A397" s="75"/>
      <c r="B397" s="10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12.5" x14ac:dyDescent="0.25">
      <c r="A398" s="75"/>
      <c r="B398" s="10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12.5" x14ac:dyDescent="0.25">
      <c r="A399" s="75"/>
      <c r="B399" s="10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12.5" x14ac:dyDescent="0.25">
      <c r="A400" s="75"/>
      <c r="B400" s="10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12.5" x14ac:dyDescent="0.25">
      <c r="A401" s="75"/>
      <c r="B401" s="10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12.5" x14ac:dyDescent="0.25">
      <c r="A402" s="75"/>
      <c r="B402" s="10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12.5" x14ac:dyDescent="0.25">
      <c r="A403" s="75"/>
      <c r="B403" s="10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12.5" x14ac:dyDescent="0.25">
      <c r="A404" s="75"/>
      <c r="B404" s="10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12.5" x14ac:dyDescent="0.25">
      <c r="A405" s="75"/>
      <c r="B405" s="10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12.5" x14ac:dyDescent="0.25">
      <c r="A406" s="75"/>
      <c r="B406" s="10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12.5" x14ac:dyDescent="0.25">
      <c r="A407" s="75"/>
      <c r="B407" s="10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12.5" x14ac:dyDescent="0.25">
      <c r="A408" s="75"/>
      <c r="B408" s="10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12.5" x14ac:dyDescent="0.25">
      <c r="A409" s="75"/>
      <c r="B409" s="10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12.5" x14ac:dyDescent="0.25">
      <c r="A410" s="75"/>
      <c r="B410" s="10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12.5" x14ac:dyDescent="0.25">
      <c r="A411" s="75"/>
      <c r="B411" s="10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12.5" x14ac:dyDescent="0.25">
      <c r="A412" s="75"/>
      <c r="B412" s="10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12.5" x14ac:dyDescent="0.25">
      <c r="A413" s="75"/>
      <c r="B413" s="10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12.5" x14ac:dyDescent="0.25">
      <c r="A414" s="75"/>
      <c r="B414" s="10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12.5" x14ac:dyDescent="0.25">
      <c r="A415" s="75"/>
      <c r="B415" s="10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12.5" x14ac:dyDescent="0.25">
      <c r="A416" s="75"/>
      <c r="B416" s="10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12.5" x14ac:dyDescent="0.25">
      <c r="A417" s="75"/>
      <c r="B417" s="10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12.5" x14ac:dyDescent="0.25">
      <c r="A418" s="75"/>
      <c r="B418" s="10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12.5" x14ac:dyDescent="0.25">
      <c r="A419" s="75"/>
      <c r="B419" s="10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12.5" x14ac:dyDescent="0.25">
      <c r="A420" s="75"/>
      <c r="B420" s="10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12.5" x14ac:dyDescent="0.25">
      <c r="A421" s="75"/>
      <c r="B421" s="10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12.5" x14ac:dyDescent="0.25">
      <c r="A422" s="75"/>
      <c r="B422" s="10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12.5" x14ac:dyDescent="0.25">
      <c r="A423" s="75"/>
      <c r="B423" s="10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12.5" x14ac:dyDescent="0.25">
      <c r="A424" s="75"/>
      <c r="B424" s="10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12.5" x14ac:dyDescent="0.25">
      <c r="A425" s="75"/>
      <c r="B425" s="10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12.5" x14ac:dyDescent="0.25">
      <c r="A426" s="75"/>
      <c r="B426" s="10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12.5" x14ac:dyDescent="0.25">
      <c r="A427" s="75"/>
      <c r="B427" s="10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12.5" x14ac:dyDescent="0.25">
      <c r="A428" s="75"/>
      <c r="B428" s="10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12.5" x14ac:dyDescent="0.25">
      <c r="A429" s="75"/>
      <c r="B429" s="10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12.5" x14ac:dyDescent="0.25">
      <c r="A430" s="75"/>
      <c r="B430" s="10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12.5" x14ac:dyDescent="0.25">
      <c r="A431" s="75"/>
      <c r="B431" s="10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12.5" x14ac:dyDescent="0.25">
      <c r="A432" s="75"/>
      <c r="B432" s="10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12.5" x14ac:dyDescent="0.25">
      <c r="A433" s="75"/>
      <c r="B433" s="10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12.5" x14ac:dyDescent="0.25">
      <c r="A434" s="75"/>
      <c r="B434" s="10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12.5" x14ac:dyDescent="0.25">
      <c r="A435" s="75"/>
      <c r="B435" s="10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12.5" x14ac:dyDescent="0.25">
      <c r="A436" s="75"/>
      <c r="B436" s="10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12.5" x14ac:dyDescent="0.25">
      <c r="A437" s="75"/>
      <c r="B437" s="10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12.5" x14ac:dyDescent="0.25">
      <c r="A438" s="75"/>
      <c r="B438" s="10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12.5" x14ac:dyDescent="0.25">
      <c r="A439" s="75"/>
      <c r="B439" s="10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12.5" x14ac:dyDescent="0.25">
      <c r="A440" s="75"/>
      <c r="B440" s="10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12.5" x14ac:dyDescent="0.25">
      <c r="A441" s="75"/>
      <c r="B441" s="10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12.5" x14ac:dyDescent="0.25">
      <c r="A442" s="75"/>
      <c r="B442" s="10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12.5" x14ac:dyDescent="0.25">
      <c r="A443" s="75"/>
      <c r="B443" s="10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12.5" x14ac:dyDescent="0.25">
      <c r="A444" s="75"/>
      <c r="B444" s="10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12.5" x14ac:dyDescent="0.25">
      <c r="A445" s="75"/>
      <c r="B445" s="10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12.5" x14ac:dyDescent="0.25">
      <c r="A446" s="75"/>
      <c r="B446" s="10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12.5" x14ac:dyDescent="0.25">
      <c r="A447" s="75"/>
      <c r="B447" s="10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12.5" x14ac:dyDescent="0.25">
      <c r="A448" s="75"/>
      <c r="B448" s="10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12.5" x14ac:dyDescent="0.25">
      <c r="A449" s="75"/>
      <c r="B449" s="10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12.5" x14ac:dyDescent="0.25">
      <c r="A450" s="75"/>
      <c r="B450" s="10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12.5" x14ac:dyDescent="0.25">
      <c r="A451" s="75"/>
      <c r="B451" s="10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12.5" x14ac:dyDescent="0.25">
      <c r="A452" s="75"/>
      <c r="B452" s="10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12.5" x14ac:dyDescent="0.25">
      <c r="A453" s="75"/>
      <c r="B453" s="10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12.5" x14ac:dyDescent="0.25">
      <c r="A454" s="75"/>
      <c r="B454" s="10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12.5" x14ac:dyDescent="0.25">
      <c r="A455" s="75"/>
      <c r="B455" s="10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12.5" x14ac:dyDescent="0.25">
      <c r="A456" s="75"/>
      <c r="B456" s="10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12.5" x14ac:dyDescent="0.25">
      <c r="A457" s="75"/>
      <c r="B457" s="10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12.5" x14ac:dyDescent="0.25">
      <c r="A458" s="75"/>
      <c r="B458" s="10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12.5" x14ac:dyDescent="0.25">
      <c r="A459" s="75"/>
      <c r="B459" s="10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12.5" x14ac:dyDescent="0.25">
      <c r="A460" s="75"/>
      <c r="B460" s="10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12.5" x14ac:dyDescent="0.25">
      <c r="A461" s="75"/>
      <c r="B461" s="10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12.5" x14ac:dyDescent="0.25">
      <c r="A462" s="75"/>
      <c r="B462" s="10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12.5" x14ac:dyDescent="0.25">
      <c r="A463" s="75"/>
      <c r="B463" s="10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12.5" x14ac:dyDescent="0.25">
      <c r="A464" s="75"/>
      <c r="B464" s="10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12.5" x14ac:dyDescent="0.25">
      <c r="A465" s="75"/>
      <c r="B465" s="10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12.5" x14ac:dyDescent="0.25">
      <c r="A466" s="75"/>
      <c r="B466" s="10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12.5" x14ac:dyDescent="0.25">
      <c r="A467" s="75"/>
      <c r="B467" s="10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12.5" x14ac:dyDescent="0.25">
      <c r="A468" s="75"/>
      <c r="B468" s="10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12.5" x14ac:dyDescent="0.25">
      <c r="A469" s="75"/>
      <c r="B469" s="10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12.5" x14ac:dyDescent="0.25">
      <c r="A470" s="75"/>
      <c r="B470" s="10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12.5" x14ac:dyDescent="0.25">
      <c r="A471" s="75"/>
      <c r="B471" s="10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12.5" x14ac:dyDescent="0.25">
      <c r="A472" s="75"/>
      <c r="B472" s="10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12.5" x14ac:dyDescent="0.25">
      <c r="A473" s="75"/>
      <c r="B473" s="10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12.5" x14ac:dyDescent="0.25">
      <c r="A474" s="75"/>
      <c r="B474" s="10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12.5" x14ac:dyDescent="0.25">
      <c r="A475" s="75"/>
      <c r="B475" s="10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12.5" x14ac:dyDescent="0.25">
      <c r="A476" s="75"/>
      <c r="B476" s="10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12.5" x14ac:dyDescent="0.25">
      <c r="A477" s="75"/>
      <c r="B477" s="10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12.5" x14ac:dyDescent="0.25">
      <c r="A478" s="75"/>
      <c r="B478" s="10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12.5" x14ac:dyDescent="0.25">
      <c r="A479" s="75"/>
      <c r="B479" s="10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12.5" x14ac:dyDescent="0.25">
      <c r="A480" s="75"/>
      <c r="B480" s="10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12.5" x14ac:dyDescent="0.25">
      <c r="A481" s="75"/>
      <c r="B481" s="10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12.5" x14ac:dyDescent="0.25">
      <c r="A482" s="75"/>
      <c r="B482" s="10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12.5" x14ac:dyDescent="0.25">
      <c r="A483" s="75"/>
      <c r="B483" s="10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12.5" x14ac:dyDescent="0.25">
      <c r="A484" s="75"/>
      <c r="B484" s="10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12.5" x14ac:dyDescent="0.25">
      <c r="A485" s="75"/>
      <c r="B485" s="10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12.5" x14ac:dyDescent="0.25">
      <c r="A486" s="75"/>
      <c r="B486" s="10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12.5" x14ac:dyDescent="0.25">
      <c r="A487" s="75"/>
      <c r="B487" s="10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12.5" x14ac:dyDescent="0.25">
      <c r="A488" s="75"/>
      <c r="B488" s="10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12.5" x14ac:dyDescent="0.25">
      <c r="A489" s="75"/>
      <c r="B489" s="10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12.5" x14ac:dyDescent="0.25">
      <c r="A490" s="75"/>
      <c r="B490" s="10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12.5" x14ac:dyDescent="0.25">
      <c r="A491" s="75"/>
      <c r="B491" s="10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12.5" x14ac:dyDescent="0.25">
      <c r="A492" s="75"/>
      <c r="B492" s="10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12.5" x14ac:dyDescent="0.25">
      <c r="A493" s="75"/>
      <c r="B493" s="10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12.5" x14ac:dyDescent="0.25">
      <c r="A494" s="75"/>
      <c r="B494" s="10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12.5" x14ac:dyDescent="0.25">
      <c r="A495" s="75"/>
      <c r="B495" s="10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12.5" x14ac:dyDescent="0.25">
      <c r="A496" s="75"/>
      <c r="B496" s="10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12.5" x14ac:dyDescent="0.25">
      <c r="A497" s="75"/>
      <c r="B497" s="10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12.5" x14ac:dyDescent="0.25">
      <c r="A498" s="75"/>
      <c r="B498" s="10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12.5" x14ac:dyDescent="0.25">
      <c r="A499" s="75"/>
      <c r="B499" s="10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12.5" x14ac:dyDescent="0.25">
      <c r="A500" s="75"/>
      <c r="B500" s="10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12.5" x14ac:dyDescent="0.25">
      <c r="A501" s="75"/>
      <c r="B501" s="10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12.5" x14ac:dyDescent="0.25">
      <c r="A502" s="75"/>
      <c r="B502" s="10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12.5" x14ac:dyDescent="0.25">
      <c r="A503" s="75"/>
      <c r="B503" s="10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12.5" x14ac:dyDescent="0.25">
      <c r="A504" s="75"/>
      <c r="B504" s="10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12.5" x14ac:dyDescent="0.25">
      <c r="A505" s="75"/>
      <c r="B505" s="10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12.5" x14ac:dyDescent="0.25">
      <c r="A506" s="75"/>
      <c r="B506" s="10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12.5" x14ac:dyDescent="0.25">
      <c r="A507" s="75"/>
      <c r="B507" s="10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12.5" x14ac:dyDescent="0.25">
      <c r="A508" s="75"/>
      <c r="B508" s="10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12.5" x14ac:dyDescent="0.25">
      <c r="A509" s="75"/>
      <c r="B509" s="10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12.5" x14ac:dyDescent="0.25">
      <c r="A510" s="75"/>
      <c r="B510" s="10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12.5" x14ac:dyDescent="0.25">
      <c r="A511" s="75"/>
      <c r="B511" s="10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12.5" x14ac:dyDescent="0.25">
      <c r="A512" s="75"/>
      <c r="B512" s="10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12.5" x14ac:dyDescent="0.25">
      <c r="A513" s="75"/>
      <c r="B513" s="10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12.5" x14ac:dyDescent="0.25">
      <c r="A514" s="75"/>
      <c r="B514" s="10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12.5" x14ac:dyDescent="0.25">
      <c r="A515" s="75"/>
      <c r="B515" s="10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12.5" x14ac:dyDescent="0.25">
      <c r="A516" s="75"/>
      <c r="B516" s="10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12.5" x14ac:dyDescent="0.25">
      <c r="A517" s="75"/>
      <c r="B517" s="10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12.5" x14ac:dyDescent="0.25">
      <c r="A518" s="75"/>
      <c r="B518" s="10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12.5" x14ac:dyDescent="0.25">
      <c r="A519" s="75"/>
      <c r="B519" s="10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12.5" x14ac:dyDescent="0.25">
      <c r="A520" s="75"/>
      <c r="B520" s="10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12.5" x14ac:dyDescent="0.25">
      <c r="A521" s="75"/>
      <c r="B521" s="10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12.5" x14ac:dyDescent="0.25">
      <c r="A522" s="75"/>
      <c r="B522" s="10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12.5" x14ac:dyDescent="0.25">
      <c r="A523" s="75"/>
      <c r="B523" s="10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12.5" x14ac:dyDescent="0.25">
      <c r="A524" s="75"/>
      <c r="B524" s="10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12.5" x14ac:dyDescent="0.25">
      <c r="A525" s="75"/>
      <c r="B525" s="10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12.5" x14ac:dyDescent="0.25">
      <c r="A526" s="75"/>
      <c r="B526" s="10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12.5" x14ac:dyDescent="0.25">
      <c r="A527" s="75"/>
      <c r="B527" s="10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12.5" x14ac:dyDescent="0.25">
      <c r="A528" s="75"/>
      <c r="B528" s="10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12.5" x14ac:dyDescent="0.25">
      <c r="A529" s="75"/>
      <c r="B529" s="10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12.5" x14ac:dyDescent="0.25">
      <c r="A530" s="75"/>
      <c r="B530" s="10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12.5" x14ac:dyDescent="0.25">
      <c r="A531" s="75"/>
      <c r="B531" s="10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12.5" x14ac:dyDescent="0.25">
      <c r="A532" s="75"/>
      <c r="B532" s="10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12.5" x14ac:dyDescent="0.25">
      <c r="A533" s="75"/>
      <c r="B533" s="10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12.5" x14ac:dyDescent="0.25">
      <c r="A534" s="75"/>
      <c r="B534" s="10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12.5" x14ac:dyDescent="0.25">
      <c r="A535" s="75"/>
      <c r="B535" s="10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12.5" x14ac:dyDescent="0.25">
      <c r="A536" s="75"/>
      <c r="B536" s="10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12.5" x14ac:dyDescent="0.25">
      <c r="A537" s="75"/>
      <c r="B537" s="10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12.5" x14ac:dyDescent="0.25">
      <c r="A538" s="75"/>
      <c r="B538" s="10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12.5" x14ac:dyDescent="0.25">
      <c r="A539" s="75"/>
      <c r="B539" s="10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12.5" x14ac:dyDescent="0.25">
      <c r="A540" s="75"/>
      <c r="B540" s="10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12.5" x14ac:dyDescent="0.25">
      <c r="A541" s="75"/>
      <c r="B541" s="10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12.5" x14ac:dyDescent="0.25">
      <c r="A542" s="75"/>
      <c r="B542" s="10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12.5" x14ac:dyDescent="0.25">
      <c r="A543" s="75"/>
      <c r="B543" s="10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12.5" x14ac:dyDescent="0.25">
      <c r="A544" s="75"/>
      <c r="B544" s="10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12.5" x14ac:dyDescent="0.25">
      <c r="A545" s="75"/>
      <c r="B545" s="10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12.5" x14ac:dyDescent="0.25">
      <c r="A546" s="75"/>
      <c r="B546" s="10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12.5" x14ac:dyDescent="0.25">
      <c r="A547" s="75"/>
      <c r="B547" s="10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12.5" x14ac:dyDescent="0.25">
      <c r="A548" s="75"/>
      <c r="B548" s="10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12.5" x14ac:dyDescent="0.25">
      <c r="A549" s="75"/>
      <c r="B549" s="10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12.5" x14ac:dyDescent="0.25">
      <c r="A550" s="75"/>
      <c r="B550" s="10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12.5" x14ac:dyDescent="0.25">
      <c r="A551" s="75"/>
      <c r="B551" s="10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12.5" x14ac:dyDescent="0.25">
      <c r="A552" s="75"/>
      <c r="B552" s="10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12.5" x14ac:dyDescent="0.25">
      <c r="A553" s="75"/>
      <c r="B553" s="10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12.5" x14ac:dyDescent="0.25">
      <c r="A554" s="75"/>
      <c r="B554" s="10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12.5" x14ac:dyDescent="0.25">
      <c r="A555" s="75"/>
      <c r="B555" s="10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12.5" x14ac:dyDescent="0.25">
      <c r="A556" s="75"/>
      <c r="B556" s="10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12.5" x14ac:dyDescent="0.25">
      <c r="A557" s="75"/>
      <c r="B557" s="10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12.5" x14ac:dyDescent="0.25">
      <c r="A558" s="75"/>
      <c r="B558" s="10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12.5" x14ac:dyDescent="0.25">
      <c r="A559" s="75"/>
      <c r="B559" s="10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12.5" x14ac:dyDescent="0.25">
      <c r="A560" s="75"/>
      <c r="B560" s="10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12.5" x14ac:dyDescent="0.25">
      <c r="A561" s="75"/>
      <c r="B561" s="10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12.5" x14ac:dyDescent="0.25">
      <c r="A562" s="75"/>
      <c r="B562" s="10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12.5" x14ac:dyDescent="0.25">
      <c r="A563" s="75"/>
      <c r="B563" s="10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12.5" x14ac:dyDescent="0.25">
      <c r="A564" s="75"/>
      <c r="B564" s="10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12.5" x14ac:dyDescent="0.25">
      <c r="A565" s="75"/>
      <c r="B565" s="10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12.5" x14ac:dyDescent="0.25">
      <c r="A566" s="75"/>
      <c r="B566" s="10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12.5" x14ac:dyDescent="0.25">
      <c r="A567" s="75"/>
      <c r="B567" s="10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12.5" x14ac:dyDescent="0.25">
      <c r="A568" s="75"/>
      <c r="B568" s="10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12.5" x14ac:dyDescent="0.25">
      <c r="A569" s="75"/>
      <c r="B569" s="10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12.5" x14ac:dyDescent="0.25">
      <c r="A570" s="75"/>
      <c r="B570" s="10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12.5" x14ac:dyDescent="0.25">
      <c r="A571" s="75"/>
      <c r="B571" s="10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12.5" x14ac:dyDescent="0.25">
      <c r="A572" s="75"/>
      <c r="B572" s="10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12.5" x14ac:dyDescent="0.25">
      <c r="A573" s="75"/>
      <c r="B573" s="10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12.5" x14ac:dyDescent="0.25">
      <c r="A574" s="75"/>
      <c r="B574" s="10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12.5" x14ac:dyDescent="0.25">
      <c r="A575" s="75"/>
      <c r="B575" s="10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12.5" x14ac:dyDescent="0.25">
      <c r="A576" s="75"/>
      <c r="B576" s="10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12.5" x14ac:dyDescent="0.25">
      <c r="A577" s="75"/>
      <c r="B577" s="10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12.5" x14ac:dyDescent="0.25">
      <c r="A578" s="75"/>
      <c r="B578" s="10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12.5" x14ac:dyDescent="0.25">
      <c r="A579" s="75"/>
      <c r="B579" s="10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12.5" x14ac:dyDescent="0.25">
      <c r="A580" s="75"/>
      <c r="B580" s="10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12.5" x14ac:dyDescent="0.25">
      <c r="A581" s="75"/>
      <c r="B581" s="10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12.5" x14ac:dyDescent="0.25">
      <c r="A582" s="75"/>
      <c r="B582" s="10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12.5" x14ac:dyDescent="0.25">
      <c r="A583" s="75"/>
      <c r="B583" s="10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12.5" x14ac:dyDescent="0.25">
      <c r="A584" s="75"/>
      <c r="B584" s="10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12.5" x14ac:dyDescent="0.25">
      <c r="A585" s="75"/>
      <c r="B585" s="10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12.5" x14ac:dyDescent="0.25">
      <c r="A586" s="75"/>
      <c r="B586" s="10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12.5" x14ac:dyDescent="0.25">
      <c r="A587" s="75"/>
      <c r="B587" s="10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12.5" x14ac:dyDescent="0.25">
      <c r="A588" s="75"/>
      <c r="B588" s="10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12.5" x14ac:dyDescent="0.25">
      <c r="A589" s="9"/>
      <c r="B589" s="15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12.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12.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12.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12.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12.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12.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12.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12.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12.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12.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12.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12.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12.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12.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12.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12.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12.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12.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12.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12.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12.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12.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12.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12.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12.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12.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12.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12.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12.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12.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12.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12.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12.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12.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12.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12.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12.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12.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12.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12.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12.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12.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12.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12.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12.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12.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12.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12.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12.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12.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12.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12.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12.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12.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12.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12.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12.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12.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12.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12.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12.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12.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12.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12.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12.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12.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12.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12.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12.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12.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12.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12.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12.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12.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12.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12.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12.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12.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12.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12.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12.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12.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12.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12.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12.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12.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12.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12.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12.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12.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12.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12.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12.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12.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12.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12.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12.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12.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12.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12.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12.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12.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12.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12.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12.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12.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12.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12.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12.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12.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12.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12.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12.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12.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12.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12.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12.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12.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12.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12.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12.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12.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12.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12.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12.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12.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12.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12.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12.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12.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12.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12.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12.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12.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12.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12.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12.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12.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12.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12.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12.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12.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12.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12.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12.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12.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12.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12.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12.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12.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12.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12.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12.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12.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12.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12.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12.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12.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12.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12.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12.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12.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12.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12.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12.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12.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12.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12.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12.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12.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12.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12.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12.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12.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12.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12.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12.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12.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12.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12.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12.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12.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12.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12.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12.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12.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12.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12.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12.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12.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12.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12.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12.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12.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12.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12.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12.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12.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12.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12.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12.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12.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12.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12.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12.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12.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12.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12.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12.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12.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12.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12.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12.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12.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12.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12.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12.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12.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12.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12.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12.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12.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12.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12.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12.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12.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12.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12.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12.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12.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12.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12.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12.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12.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12.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12.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12.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12.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12.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12.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12.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12.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12.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12.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12.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12.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12.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12.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12.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12.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12.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12.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12.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12.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12.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12.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12.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12.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12.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12.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12.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12.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12.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12.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12.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12.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12.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12.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12.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12.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12.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12.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12.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12.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12.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12.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12.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12.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12.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12.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12.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12.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12.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12.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12.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12.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12.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12.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12.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12.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12.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12.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12.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12.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12.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12.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12.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12.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12.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12.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12.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12.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12.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12.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12.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12.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12.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12.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12.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12.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12.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12.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12.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12.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12.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12.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12.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12.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12.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12.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12.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12.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12.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12.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12.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12.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12.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12.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12.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12.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12.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12.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12.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12.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12.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12.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12.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12.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12.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12.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12.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12.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12.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12.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12.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12.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12.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12.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12.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12.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12.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12.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12.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12.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12.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12.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12.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12.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12.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12.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12.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12.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12.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12.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12.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12.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12.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12.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12.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12.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12.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12.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12.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12.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12.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12.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12.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12.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12.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12.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12.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12.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12.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12.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12.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12.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12.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12.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12.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12.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12.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12.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12.5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12.5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ht="12.5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ht="12.5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ht="12.5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ht="12.5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ht="12.5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ht="12.5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ht="12.5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ht="12.5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ht="12.5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ht="12.5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ht="12.5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</sheetData>
  <autoFilter ref="A1:X152" xr:uid="{00000000-0009-0000-0000-000003000000}">
    <filterColumn colId="1">
      <customFilters>
        <customFilter operator="notEqual" val="*brand*"/>
      </customFilters>
    </filterColumn>
  </autoFilter>
  <conditionalFormatting sqref="K2:K152">
    <cfRule type="cellIs" dxfId="3" priority="1" operator="greaterThanOrEqual">
      <formula>"250%"</formula>
    </cfRule>
    <cfRule type="cellIs" dxfId="2" priority="2" operator="lessThanOrEqual">
      <formula>"150%"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outlinePr summaryBelow="0" summaryRight="0"/>
  </sheetPr>
  <dimension ref="A1:X994"/>
  <sheetViews>
    <sheetView workbookViewId="0"/>
  </sheetViews>
  <sheetFormatPr defaultColWidth="12.6328125" defaultRowHeight="15.75" customHeight="1" x14ac:dyDescent="0.25"/>
  <cols>
    <col min="1" max="1" width="33" customWidth="1"/>
  </cols>
  <sheetData>
    <row r="1" spans="1:24" ht="13" x14ac:dyDescent="0.3">
      <c r="A1" s="41" t="s">
        <v>34</v>
      </c>
      <c r="B1" s="41" t="s">
        <v>9</v>
      </c>
      <c r="C1" s="41" t="s">
        <v>10</v>
      </c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76" t="s">
        <v>18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12.5" hidden="1" x14ac:dyDescent="0.25">
      <c r="A2" s="43" t="s">
        <v>202</v>
      </c>
      <c r="B2" s="43" t="s">
        <v>202</v>
      </c>
      <c r="C2" s="43">
        <v>0</v>
      </c>
      <c r="D2" s="44">
        <v>0</v>
      </c>
      <c r="E2" s="44">
        <v>0</v>
      </c>
      <c r="F2" s="46">
        <v>1513</v>
      </c>
      <c r="G2" s="46">
        <v>2272</v>
      </c>
      <c r="H2" s="37">
        <v>4.0000000000000001E-3</v>
      </c>
      <c r="I2" s="43">
        <v>9</v>
      </c>
      <c r="J2" s="44">
        <v>1377.06</v>
      </c>
    </row>
    <row r="3" spans="1:24" ht="12.5" hidden="1" x14ac:dyDescent="0.25">
      <c r="A3" s="43" t="s">
        <v>203</v>
      </c>
      <c r="B3" s="43" t="s">
        <v>55</v>
      </c>
      <c r="C3" s="43">
        <v>4</v>
      </c>
      <c r="D3" s="44">
        <v>6.56</v>
      </c>
      <c r="E3" s="44">
        <v>1.64</v>
      </c>
      <c r="F3" s="43">
        <v>5</v>
      </c>
      <c r="G3" s="43">
        <v>23</v>
      </c>
      <c r="H3" s="37">
        <v>0.21740000000000001</v>
      </c>
      <c r="I3" s="43">
        <v>5</v>
      </c>
      <c r="J3" s="44">
        <v>5096.84</v>
      </c>
    </row>
    <row r="4" spans="1:24" ht="12.5" hidden="1" x14ac:dyDescent="0.25">
      <c r="A4" s="43" t="s">
        <v>204</v>
      </c>
      <c r="B4" s="43" t="s">
        <v>55</v>
      </c>
      <c r="C4" s="43">
        <v>2</v>
      </c>
      <c r="D4" s="44">
        <v>2.62</v>
      </c>
      <c r="E4" s="44">
        <v>1.31</v>
      </c>
      <c r="F4" s="43">
        <v>5</v>
      </c>
      <c r="G4" s="43">
        <v>9</v>
      </c>
      <c r="H4" s="37">
        <v>1</v>
      </c>
      <c r="I4" s="43">
        <v>9</v>
      </c>
      <c r="J4" s="44">
        <v>7119.62</v>
      </c>
    </row>
    <row r="5" spans="1:24" ht="12.5" hidden="1" x14ac:dyDescent="0.25">
      <c r="A5" s="43" t="s">
        <v>205</v>
      </c>
      <c r="B5" s="43" t="s">
        <v>55</v>
      </c>
      <c r="C5" s="43">
        <v>1</v>
      </c>
      <c r="D5" s="44">
        <v>0.82</v>
      </c>
      <c r="E5" s="44">
        <v>0.82</v>
      </c>
      <c r="F5" s="43">
        <v>5</v>
      </c>
      <c r="G5" s="43">
        <v>14</v>
      </c>
      <c r="H5" s="37">
        <v>0.35709999999999997</v>
      </c>
      <c r="I5" s="43">
        <v>5</v>
      </c>
      <c r="J5" s="44">
        <v>6913.66</v>
      </c>
    </row>
    <row r="6" spans="1:24" ht="12.5" hidden="1" x14ac:dyDescent="0.25">
      <c r="A6" s="43" t="s">
        <v>206</v>
      </c>
      <c r="B6" s="43" t="s">
        <v>55</v>
      </c>
      <c r="C6" s="43">
        <v>1</v>
      </c>
      <c r="D6" s="44">
        <v>0.64</v>
      </c>
      <c r="E6" s="44">
        <v>0.64</v>
      </c>
      <c r="F6" s="43">
        <v>5</v>
      </c>
      <c r="G6" s="43">
        <v>37</v>
      </c>
      <c r="H6" s="37">
        <v>0.1351</v>
      </c>
      <c r="I6" s="43">
        <v>5</v>
      </c>
      <c r="J6" s="44">
        <v>8318.92</v>
      </c>
    </row>
    <row r="7" spans="1:24" ht="12.5" x14ac:dyDescent="0.25">
      <c r="A7" s="43" t="s">
        <v>35</v>
      </c>
      <c r="B7" s="43" t="s">
        <v>36</v>
      </c>
      <c r="C7" s="43">
        <v>26</v>
      </c>
      <c r="D7" s="44">
        <v>41.02</v>
      </c>
      <c r="E7" s="44">
        <v>1.58</v>
      </c>
      <c r="F7" s="43">
        <v>9</v>
      </c>
      <c r="G7" s="43">
        <v>9</v>
      </c>
      <c r="H7" s="37">
        <v>0.55559999999999998</v>
      </c>
      <c r="I7" s="43">
        <v>5</v>
      </c>
      <c r="J7" s="44">
        <v>206.01</v>
      </c>
      <c r="K7" s="37">
        <f t="shared" ref="K7:K11" si="0">J7/D7</f>
        <v>5.022184300341296</v>
      </c>
    </row>
    <row r="8" spans="1:24" ht="12.5" x14ac:dyDescent="0.25">
      <c r="A8" s="43" t="s">
        <v>37</v>
      </c>
      <c r="B8" s="43" t="s">
        <v>36</v>
      </c>
      <c r="C8" s="43">
        <v>54</v>
      </c>
      <c r="D8" s="44">
        <v>65.88</v>
      </c>
      <c r="E8" s="44">
        <v>1.22</v>
      </c>
      <c r="F8" s="43">
        <v>56</v>
      </c>
      <c r="G8" s="43">
        <v>61</v>
      </c>
      <c r="H8" s="37">
        <v>8.2000000000000003E-2</v>
      </c>
      <c r="I8" s="43">
        <v>5</v>
      </c>
      <c r="J8" s="44">
        <v>70.22</v>
      </c>
      <c r="K8" s="37">
        <f t="shared" si="0"/>
        <v>1.0658773527625987</v>
      </c>
    </row>
    <row r="9" spans="1:24" ht="12.5" x14ac:dyDescent="0.25">
      <c r="A9" s="43" t="s">
        <v>38</v>
      </c>
      <c r="B9" s="43" t="s">
        <v>36</v>
      </c>
      <c r="C9" s="43">
        <v>302</v>
      </c>
      <c r="D9" s="44">
        <v>534.96</v>
      </c>
      <c r="E9" s="44">
        <v>1.77</v>
      </c>
      <c r="F9" s="43">
        <v>244</v>
      </c>
      <c r="G9" s="43">
        <v>337</v>
      </c>
      <c r="H9" s="37">
        <v>1.4800000000000001E-2</v>
      </c>
      <c r="I9" s="43">
        <v>5</v>
      </c>
      <c r="J9" s="44">
        <v>103.01</v>
      </c>
      <c r="K9" s="37">
        <f t="shared" si="0"/>
        <v>0.19255645281890235</v>
      </c>
    </row>
    <row r="10" spans="1:24" ht="12.5" x14ac:dyDescent="0.25">
      <c r="A10" s="3" t="s">
        <v>39</v>
      </c>
      <c r="B10" s="3" t="s">
        <v>36</v>
      </c>
      <c r="C10" s="3">
        <v>459</v>
      </c>
      <c r="D10" s="47">
        <v>396.84</v>
      </c>
      <c r="E10" s="47">
        <v>0.86</v>
      </c>
      <c r="F10" s="3">
        <v>422</v>
      </c>
      <c r="G10" s="3">
        <v>497</v>
      </c>
      <c r="H10" s="48">
        <v>1.01E-2</v>
      </c>
      <c r="I10" s="3">
        <v>5</v>
      </c>
      <c r="J10" s="47">
        <v>818.75</v>
      </c>
      <c r="K10" s="48">
        <f t="shared" si="0"/>
        <v>2.0631740751940328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2.5" x14ac:dyDescent="0.25">
      <c r="A11" s="43" t="s">
        <v>40</v>
      </c>
      <c r="B11" s="43" t="s">
        <v>36</v>
      </c>
      <c r="C11" s="43">
        <v>18</v>
      </c>
      <c r="D11" s="44">
        <v>55.48</v>
      </c>
      <c r="E11" s="44">
        <v>3.08</v>
      </c>
      <c r="F11" s="43">
        <v>23</v>
      </c>
      <c r="G11" s="43">
        <v>23</v>
      </c>
      <c r="H11" s="37">
        <v>0.21740000000000001</v>
      </c>
      <c r="I11" s="43">
        <v>5</v>
      </c>
      <c r="J11" s="44">
        <v>97.85</v>
      </c>
      <c r="K11" s="48">
        <f t="shared" si="0"/>
        <v>1.7636986301369864</v>
      </c>
    </row>
    <row r="12" spans="1:24" ht="12.5" hidden="1" x14ac:dyDescent="0.25">
      <c r="A12" s="43" t="s">
        <v>207</v>
      </c>
      <c r="B12" s="43" t="s">
        <v>36</v>
      </c>
      <c r="C12" s="43">
        <v>7</v>
      </c>
      <c r="D12" s="44">
        <v>6.17</v>
      </c>
      <c r="E12" s="44">
        <v>0.88</v>
      </c>
      <c r="F12" s="43">
        <v>14</v>
      </c>
      <c r="G12" s="43">
        <v>14</v>
      </c>
      <c r="H12" s="37">
        <v>0.35709999999999997</v>
      </c>
      <c r="I12" s="43">
        <v>5</v>
      </c>
      <c r="J12" s="44">
        <v>95.65</v>
      </c>
    </row>
    <row r="13" spans="1:24" ht="12.5" hidden="1" x14ac:dyDescent="0.25">
      <c r="A13" s="43" t="s">
        <v>208</v>
      </c>
      <c r="B13" s="43" t="s">
        <v>36</v>
      </c>
      <c r="C13" s="43">
        <v>5</v>
      </c>
      <c r="D13" s="44">
        <v>5.24</v>
      </c>
      <c r="E13" s="44">
        <v>1.05</v>
      </c>
      <c r="F13" s="43">
        <v>9</v>
      </c>
      <c r="G13" s="43">
        <v>14</v>
      </c>
      <c r="H13" s="37">
        <v>0.64290000000000003</v>
      </c>
      <c r="I13" s="43">
        <v>9</v>
      </c>
      <c r="J13" s="44">
        <v>412.02</v>
      </c>
    </row>
    <row r="14" spans="1:24" ht="12.5" hidden="1" x14ac:dyDescent="0.25">
      <c r="A14" s="43" t="s">
        <v>209</v>
      </c>
      <c r="B14" s="43" t="s">
        <v>36</v>
      </c>
      <c r="C14" s="43">
        <v>4</v>
      </c>
      <c r="D14" s="44">
        <v>5.22</v>
      </c>
      <c r="E14" s="44">
        <v>1.3</v>
      </c>
      <c r="F14" s="43">
        <v>5</v>
      </c>
      <c r="G14" s="43">
        <v>23</v>
      </c>
      <c r="H14" s="37">
        <v>0.21740000000000001</v>
      </c>
      <c r="I14" s="43">
        <v>5</v>
      </c>
      <c r="J14" s="44">
        <v>103.01</v>
      </c>
    </row>
    <row r="15" spans="1:24" ht="12.5" hidden="1" x14ac:dyDescent="0.25">
      <c r="A15" s="43" t="s">
        <v>210</v>
      </c>
      <c r="B15" s="43" t="s">
        <v>36</v>
      </c>
      <c r="C15" s="43">
        <v>1</v>
      </c>
      <c r="D15" s="44">
        <v>1.02</v>
      </c>
      <c r="E15" s="44">
        <v>1.02</v>
      </c>
      <c r="F15" s="43">
        <v>5</v>
      </c>
      <c r="G15" s="43">
        <v>9</v>
      </c>
      <c r="H15" s="37">
        <v>0.55559999999999998</v>
      </c>
      <c r="I15" s="43">
        <v>5</v>
      </c>
      <c r="J15" s="44">
        <v>749.24</v>
      </c>
    </row>
    <row r="16" spans="1:24" ht="12.5" hidden="1" x14ac:dyDescent="0.25">
      <c r="A16" s="43" t="s">
        <v>211</v>
      </c>
      <c r="B16" s="43" t="s">
        <v>36</v>
      </c>
      <c r="C16" s="43">
        <v>1</v>
      </c>
      <c r="D16" s="44">
        <v>4.22</v>
      </c>
      <c r="E16" s="44">
        <v>4.22</v>
      </c>
      <c r="F16" s="43">
        <v>5</v>
      </c>
      <c r="G16" s="43">
        <v>9</v>
      </c>
      <c r="H16" s="37">
        <v>0.55559999999999998</v>
      </c>
      <c r="I16" s="43">
        <v>5</v>
      </c>
      <c r="J16" s="44">
        <v>87.55</v>
      </c>
    </row>
    <row r="17" spans="1:24" ht="12.5" hidden="1" x14ac:dyDescent="0.25">
      <c r="A17" s="43" t="s">
        <v>212</v>
      </c>
      <c r="B17" s="43" t="s">
        <v>78</v>
      </c>
      <c r="C17" s="43">
        <v>488</v>
      </c>
      <c r="D17" s="44">
        <v>56.79</v>
      </c>
      <c r="E17" s="44">
        <v>0.12</v>
      </c>
      <c r="F17" s="43">
        <v>361</v>
      </c>
      <c r="G17" s="43">
        <v>614</v>
      </c>
      <c r="H17" s="37">
        <v>8.0999999999999996E-3</v>
      </c>
      <c r="I17" s="43">
        <v>5</v>
      </c>
      <c r="J17" s="44">
        <v>2046.9</v>
      </c>
    </row>
    <row r="18" spans="1:24" ht="12.5" hidden="1" x14ac:dyDescent="0.25">
      <c r="A18" s="43" t="s">
        <v>213</v>
      </c>
      <c r="B18" s="43" t="s">
        <v>78</v>
      </c>
      <c r="C18" s="43">
        <v>334</v>
      </c>
      <c r="D18" s="44">
        <v>22.17</v>
      </c>
      <c r="E18" s="44">
        <v>7.0000000000000007E-2</v>
      </c>
      <c r="F18" s="43">
        <v>220</v>
      </c>
      <c r="G18" s="43">
        <v>440</v>
      </c>
      <c r="H18" s="37">
        <v>2.0500000000000001E-2</v>
      </c>
      <c r="I18" s="43">
        <v>9</v>
      </c>
      <c r="J18" s="44">
        <v>1770.3</v>
      </c>
    </row>
    <row r="19" spans="1:24" ht="12.5" hidden="1" x14ac:dyDescent="0.25">
      <c r="A19" s="43" t="s">
        <v>214</v>
      </c>
      <c r="B19" s="43" t="s">
        <v>78</v>
      </c>
      <c r="C19" s="43">
        <v>59</v>
      </c>
      <c r="D19" s="44">
        <v>3.97</v>
      </c>
      <c r="E19" s="44">
        <v>7.0000000000000007E-2</v>
      </c>
      <c r="F19" s="43">
        <v>47</v>
      </c>
      <c r="G19" s="43">
        <v>145</v>
      </c>
      <c r="H19" s="37">
        <v>6.2100000000000002E-2</v>
      </c>
      <c r="I19" s="43">
        <v>9</v>
      </c>
      <c r="J19" s="44">
        <v>1565.84</v>
      </c>
    </row>
    <row r="20" spans="1:24" ht="12.5" hidden="1" x14ac:dyDescent="0.25">
      <c r="A20" s="43" t="s">
        <v>215</v>
      </c>
      <c r="B20" s="43" t="s">
        <v>78</v>
      </c>
      <c r="C20" s="43">
        <v>46</v>
      </c>
      <c r="D20" s="44">
        <v>5.4</v>
      </c>
      <c r="E20" s="44">
        <v>0.12</v>
      </c>
      <c r="F20" s="43">
        <v>70</v>
      </c>
      <c r="G20" s="43">
        <v>84</v>
      </c>
      <c r="H20" s="37">
        <v>5.9499999999999997E-2</v>
      </c>
      <c r="I20" s="43">
        <v>5</v>
      </c>
      <c r="J20" s="44">
        <v>78.650000000000006</v>
      </c>
    </row>
    <row r="21" spans="1:24" ht="12.5" hidden="1" x14ac:dyDescent="0.25">
      <c r="A21" s="43" t="s">
        <v>216</v>
      </c>
      <c r="B21" s="43" t="s">
        <v>78</v>
      </c>
      <c r="C21" s="43">
        <v>10</v>
      </c>
      <c r="D21" s="44">
        <v>0.92</v>
      </c>
      <c r="E21" s="44">
        <v>0.09</v>
      </c>
      <c r="F21" s="43">
        <v>14</v>
      </c>
      <c r="G21" s="43">
        <v>75</v>
      </c>
      <c r="H21" s="37">
        <v>6.6699999999999995E-2</v>
      </c>
      <c r="I21" s="43">
        <v>5</v>
      </c>
      <c r="J21" s="44">
        <v>6323.63</v>
      </c>
    </row>
    <row r="22" spans="1:24" ht="12.5" hidden="1" x14ac:dyDescent="0.25">
      <c r="A22" s="43" t="s">
        <v>217</v>
      </c>
      <c r="B22" s="43" t="s">
        <v>78</v>
      </c>
      <c r="C22" s="43">
        <v>5</v>
      </c>
      <c r="D22" s="44">
        <v>2.19</v>
      </c>
      <c r="E22" s="44">
        <v>0.44</v>
      </c>
      <c r="F22" s="43">
        <v>9</v>
      </c>
      <c r="G22" s="43">
        <v>9</v>
      </c>
      <c r="H22" s="37">
        <v>0.55559999999999998</v>
      </c>
      <c r="I22" s="43">
        <v>5</v>
      </c>
      <c r="J22" s="44">
        <v>3372.58</v>
      </c>
    </row>
    <row r="23" spans="1:24" ht="12.5" hidden="1" x14ac:dyDescent="0.25">
      <c r="A23" s="43" t="s">
        <v>218</v>
      </c>
      <c r="B23" s="43" t="s">
        <v>78</v>
      </c>
      <c r="C23" s="43">
        <v>1</v>
      </c>
      <c r="D23" s="44">
        <v>1.26</v>
      </c>
      <c r="E23" s="44">
        <v>1.26</v>
      </c>
      <c r="F23" s="43">
        <v>5</v>
      </c>
      <c r="G23" s="43">
        <v>23</v>
      </c>
      <c r="H23" s="37">
        <v>0.21740000000000001</v>
      </c>
      <c r="I23" s="43">
        <v>5</v>
      </c>
      <c r="J23" s="44">
        <v>2344.16</v>
      </c>
    </row>
    <row r="24" spans="1:24" ht="12.5" hidden="1" x14ac:dyDescent="0.25">
      <c r="A24" s="43" t="s">
        <v>219</v>
      </c>
      <c r="B24" s="43" t="s">
        <v>78</v>
      </c>
      <c r="C24" s="43">
        <v>1</v>
      </c>
      <c r="D24" s="44">
        <v>0.53</v>
      </c>
      <c r="E24" s="44">
        <v>0.53</v>
      </c>
      <c r="F24" s="43">
        <v>5</v>
      </c>
      <c r="G24" s="43">
        <v>84</v>
      </c>
      <c r="H24" s="37">
        <v>0.1071</v>
      </c>
      <c r="I24" s="43">
        <v>9</v>
      </c>
      <c r="J24" s="44">
        <v>2986.09</v>
      </c>
    </row>
    <row r="25" spans="1:24" ht="12.5" x14ac:dyDescent="0.25">
      <c r="A25" s="43" t="s">
        <v>41</v>
      </c>
      <c r="B25" s="43" t="s">
        <v>42</v>
      </c>
      <c r="C25" s="43">
        <v>31</v>
      </c>
      <c r="D25" s="44">
        <v>37.200000000000003</v>
      </c>
      <c r="E25" s="44">
        <v>1.2</v>
      </c>
      <c r="F25" s="43">
        <v>37</v>
      </c>
      <c r="G25" s="43">
        <v>47</v>
      </c>
      <c r="H25" s="37">
        <v>0.1915</v>
      </c>
      <c r="I25" s="43">
        <v>9</v>
      </c>
      <c r="J25" s="44">
        <v>1114.75</v>
      </c>
      <c r="K25" s="37">
        <f t="shared" ref="K25:K29" si="1">J25/D25</f>
        <v>29.966397849462364</v>
      </c>
    </row>
    <row r="26" spans="1:24" ht="12.5" x14ac:dyDescent="0.25">
      <c r="A26" s="43" t="s">
        <v>43</v>
      </c>
      <c r="B26" s="43" t="s">
        <v>42</v>
      </c>
      <c r="C26" s="43">
        <v>25</v>
      </c>
      <c r="D26" s="44">
        <v>30.48</v>
      </c>
      <c r="E26" s="44">
        <v>1.22</v>
      </c>
      <c r="F26" s="43">
        <v>28</v>
      </c>
      <c r="G26" s="43">
        <v>52</v>
      </c>
      <c r="H26" s="37">
        <v>9.6199999999999994E-2</v>
      </c>
      <c r="I26" s="43">
        <v>5</v>
      </c>
      <c r="J26" s="44">
        <v>374.6</v>
      </c>
      <c r="K26" s="37">
        <f t="shared" si="1"/>
        <v>12.29002624671916</v>
      </c>
    </row>
    <row r="27" spans="1:24" ht="12.5" x14ac:dyDescent="0.25">
      <c r="A27" s="43" t="s">
        <v>44</v>
      </c>
      <c r="B27" s="43" t="s">
        <v>42</v>
      </c>
      <c r="C27" s="43">
        <v>959</v>
      </c>
      <c r="D27" s="44">
        <v>1466.45</v>
      </c>
      <c r="E27" s="44">
        <v>1.53</v>
      </c>
      <c r="F27" s="43">
        <v>824</v>
      </c>
      <c r="G27" s="43">
        <v>993</v>
      </c>
      <c r="H27" s="37">
        <v>2.8199999999999999E-2</v>
      </c>
      <c r="I27" s="43">
        <v>28</v>
      </c>
      <c r="J27" s="44">
        <v>2707.19</v>
      </c>
      <c r="K27" s="37">
        <f t="shared" si="1"/>
        <v>1.8460840806028163</v>
      </c>
    </row>
    <row r="28" spans="1:24" ht="12.5" x14ac:dyDescent="0.25">
      <c r="A28" s="43" t="s">
        <v>42</v>
      </c>
      <c r="B28" s="43" t="s">
        <v>42</v>
      </c>
      <c r="C28" s="43">
        <v>236</v>
      </c>
      <c r="D28" s="44">
        <v>306.85000000000002</v>
      </c>
      <c r="E28" s="44">
        <v>1.3</v>
      </c>
      <c r="F28" s="43">
        <v>262</v>
      </c>
      <c r="G28" s="43">
        <v>417</v>
      </c>
      <c r="H28" s="37">
        <v>1.2E-2</v>
      </c>
      <c r="I28" s="43">
        <v>5</v>
      </c>
      <c r="J28" s="44">
        <v>234.12</v>
      </c>
      <c r="K28" s="37">
        <f t="shared" si="1"/>
        <v>0.76297865406550425</v>
      </c>
    </row>
    <row r="29" spans="1:24" ht="12.5" x14ac:dyDescent="0.25">
      <c r="A29" s="3" t="s">
        <v>220</v>
      </c>
      <c r="B29" s="3" t="s">
        <v>42</v>
      </c>
      <c r="C29" s="3">
        <v>855</v>
      </c>
      <c r="D29" s="47">
        <v>957.93</v>
      </c>
      <c r="E29" s="47">
        <v>1.1200000000000001</v>
      </c>
      <c r="F29" s="3">
        <v>881</v>
      </c>
      <c r="G29" s="77">
        <v>1199</v>
      </c>
      <c r="H29" s="48">
        <v>1.17E-2</v>
      </c>
      <c r="I29" s="3">
        <v>14</v>
      </c>
      <c r="J29" s="47">
        <v>4838.6499999999996</v>
      </c>
      <c r="K29" s="48">
        <f t="shared" si="1"/>
        <v>5.0511519630870731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2.5" hidden="1" x14ac:dyDescent="0.25">
      <c r="A30" s="43" t="s">
        <v>221</v>
      </c>
      <c r="B30" s="43" t="s">
        <v>42</v>
      </c>
      <c r="C30" s="43">
        <v>8</v>
      </c>
      <c r="D30" s="44">
        <v>14.35</v>
      </c>
      <c r="E30" s="44">
        <v>1.79</v>
      </c>
      <c r="F30" s="43">
        <v>14</v>
      </c>
      <c r="G30" s="43">
        <v>19</v>
      </c>
      <c r="H30" s="37">
        <v>0.26319999999999999</v>
      </c>
      <c r="I30" s="43">
        <v>5</v>
      </c>
      <c r="J30" s="44">
        <v>93.64</v>
      </c>
    </row>
    <row r="31" spans="1:24" ht="12.5" hidden="1" x14ac:dyDescent="0.25">
      <c r="A31" s="43" t="s">
        <v>222</v>
      </c>
      <c r="B31" s="43" t="s">
        <v>42</v>
      </c>
      <c r="C31" s="43">
        <v>3</v>
      </c>
      <c r="D31" s="44">
        <v>7.09</v>
      </c>
      <c r="E31" s="44">
        <v>2.36</v>
      </c>
      <c r="F31" s="43">
        <v>5</v>
      </c>
      <c r="G31" s="43">
        <v>56</v>
      </c>
      <c r="H31" s="37">
        <v>8.9300000000000004E-2</v>
      </c>
      <c r="I31" s="43">
        <v>5</v>
      </c>
      <c r="J31" s="44">
        <v>187.32</v>
      </c>
    </row>
    <row r="32" spans="1:24" ht="12.5" hidden="1" x14ac:dyDescent="0.25">
      <c r="A32" s="43" t="s">
        <v>223</v>
      </c>
      <c r="B32" s="43" t="s">
        <v>42</v>
      </c>
      <c r="C32" s="43">
        <v>3</v>
      </c>
      <c r="D32" s="44">
        <v>6.5</v>
      </c>
      <c r="E32" s="44">
        <v>2.17</v>
      </c>
      <c r="F32" s="43">
        <v>5</v>
      </c>
      <c r="G32" s="43">
        <v>9</v>
      </c>
      <c r="H32" s="37">
        <v>0.55559999999999998</v>
      </c>
      <c r="I32" s="43">
        <v>5</v>
      </c>
      <c r="J32" s="44">
        <v>93.64</v>
      </c>
    </row>
    <row r="33" spans="1:24" ht="12.5" hidden="1" x14ac:dyDescent="0.25">
      <c r="A33" s="43" t="s">
        <v>224</v>
      </c>
      <c r="B33" s="43" t="s">
        <v>42</v>
      </c>
      <c r="C33" s="43">
        <v>2</v>
      </c>
      <c r="D33" s="44">
        <v>3.62</v>
      </c>
      <c r="E33" s="44">
        <v>1.81</v>
      </c>
      <c r="F33" s="43">
        <v>5</v>
      </c>
      <c r="G33" s="43">
        <v>5</v>
      </c>
      <c r="H33" s="37">
        <v>1</v>
      </c>
      <c r="I33" s="43">
        <v>5</v>
      </c>
      <c r="J33" s="44">
        <v>102.3</v>
      </c>
    </row>
    <row r="34" spans="1:24" ht="12.5" hidden="1" x14ac:dyDescent="0.25">
      <c r="A34" s="43" t="s">
        <v>225</v>
      </c>
      <c r="B34" s="43" t="s">
        <v>42</v>
      </c>
      <c r="C34" s="43">
        <v>2</v>
      </c>
      <c r="D34" s="44">
        <v>2.95</v>
      </c>
      <c r="E34" s="44">
        <v>1.48</v>
      </c>
      <c r="F34" s="43">
        <v>5</v>
      </c>
      <c r="G34" s="43">
        <v>9</v>
      </c>
      <c r="H34" s="37">
        <v>0.55559999999999998</v>
      </c>
      <c r="I34" s="43">
        <v>5</v>
      </c>
      <c r="J34" s="44">
        <v>252.9</v>
      </c>
    </row>
    <row r="35" spans="1:24" ht="12.5" hidden="1" x14ac:dyDescent="0.25">
      <c r="A35" s="43" t="s">
        <v>226</v>
      </c>
      <c r="B35" s="43" t="s">
        <v>42</v>
      </c>
      <c r="C35" s="43">
        <v>1</v>
      </c>
      <c r="D35" s="44">
        <v>1.27</v>
      </c>
      <c r="E35" s="44">
        <v>1.27</v>
      </c>
      <c r="F35" s="43">
        <v>5</v>
      </c>
      <c r="G35" s="43">
        <v>14</v>
      </c>
      <c r="H35" s="37">
        <v>0.64290000000000003</v>
      </c>
      <c r="I35" s="43">
        <v>9</v>
      </c>
      <c r="J35" s="44">
        <v>93.59</v>
      </c>
    </row>
    <row r="36" spans="1:24" ht="12.5" hidden="1" x14ac:dyDescent="0.25">
      <c r="A36" s="43" t="s">
        <v>227</v>
      </c>
      <c r="B36" s="43" t="s">
        <v>42</v>
      </c>
      <c r="C36" s="43">
        <v>1</v>
      </c>
      <c r="D36" s="44">
        <v>2.61</v>
      </c>
      <c r="E36" s="44">
        <v>2.61</v>
      </c>
      <c r="F36" s="43">
        <v>5</v>
      </c>
      <c r="G36" s="43">
        <v>66</v>
      </c>
      <c r="H36" s="37">
        <v>7.5800000000000006E-2</v>
      </c>
      <c r="I36" s="43">
        <v>5</v>
      </c>
      <c r="J36" s="44">
        <v>107.69</v>
      </c>
    </row>
    <row r="37" spans="1:24" ht="12.5" hidden="1" x14ac:dyDescent="0.25">
      <c r="A37" s="43" t="s">
        <v>228</v>
      </c>
      <c r="B37" s="43" t="s">
        <v>42</v>
      </c>
      <c r="C37" s="43">
        <v>1</v>
      </c>
      <c r="D37" s="44">
        <v>0.69</v>
      </c>
      <c r="E37" s="44">
        <v>0.69</v>
      </c>
      <c r="F37" s="43">
        <v>5</v>
      </c>
      <c r="G37" s="43">
        <v>5</v>
      </c>
      <c r="H37" s="37">
        <v>1</v>
      </c>
      <c r="I37" s="43">
        <v>5</v>
      </c>
      <c r="J37" s="44">
        <v>2988.38</v>
      </c>
    </row>
    <row r="38" spans="1:24" ht="12.5" hidden="1" x14ac:dyDescent="0.25">
      <c r="A38" s="43" t="s">
        <v>229</v>
      </c>
      <c r="B38" s="43" t="s">
        <v>42</v>
      </c>
      <c r="C38" s="43">
        <v>1</v>
      </c>
      <c r="D38" s="44">
        <v>3.57</v>
      </c>
      <c r="E38" s="44">
        <v>3.57</v>
      </c>
      <c r="F38" s="43">
        <v>5</v>
      </c>
      <c r="G38" s="43">
        <v>5</v>
      </c>
      <c r="H38" s="37">
        <v>1</v>
      </c>
      <c r="I38" s="43">
        <v>5</v>
      </c>
      <c r="J38" s="44">
        <v>76.73</v>
      </c>
    </row>
    <row r="39" spans="1:24" ht="12.5" hidden="1" x14ac:dyDescent="0.25">
      <c r="A39" s="43" t="s">
        <v>230</v>
      </c>
      <c r="B39" s="43" t="s">
        <v>42</v>
      </c>
      <c r="C39" s="43">
        <v>1</v>
      </c>
      <c r="D39" s="44">
        <v>2.5299999999999998</v>
      </c>
      <c r="E39" s="44">
        <v>2.5299999999999998</v>
      </c>
      <c r="F39" s="43">
        <v>5</v>
      </c>
      <c r="G39" s="43">
        <v>9</v>
      </c>
      <c r="H39" s="37">
        <v>0.55559999999999998</v>
      </c>
      <c r="I39" s="43">
        <v>5</v>
      </c>
      <c r="J39" s="44">
        <v>4931.3</v>
      </c>
    </row>
    <row r="40" spans="1:24" ht="12.5" hidden="1" x14ac:dyDescent="0.25">
      <c r="A40" s="43" t="s">
        <v>231</v>
      </c>
      <c r="B40" s="43" t="s">
        <v>42</v>
      </c>
      <c r="C40" s="43">
        <v>1</v>
      </c>
      <c r="D40" s="44">
        <v>0.92</v>
      </c>
      <c r="E40" s="44">
        <v>0.92</v>
      </c>
      <c r="F40" s="43">
        <v>5</v>
      </c>
      <c r="G40" s="43">
        <v>5</v>
      </c>
      <c r="H40" s="37">
        <v>1</v>
      </c>
      <c r="I40" s="43">
        <v>5</v>
      </c>
      <c r="J40" s="44">
        <v>93.64</v>
      </c>
    </row>
    <row r="41" spans="1:24" ht="12.5" x14ac:dyDescent="0.25">
      <c r="A41" s="43" t="s">
        <v>232</v>
      </c>
      <c r="B41" s="43" t="s">
        <v>101</v>
      </c>
      <c r="C41" s="43">
        <v>47</v>
      </c>
      <c r="D41" s="44">
        <v>54.92</v>
      </c>
      <c r="E41" s="44">
        <v>1.17</v>
      </c>
      <c r="F41" s="43">
        <v>52</v>
      </c>
      <c r="G41" s="43">
        <v>75</v>
      </c>
      <c r="H41" s="37">
        <v>6.6699999999999995E-2</v>
      </c>
      <c r="I41" s="43">
        <v>5</v>
      </c>
      <c r="J41" s="44">
        <v>2870.86</v>
      </c>
      <c r="K41" s="37">
        <f t="shared" ref="K41:K42" si="2">J41/D41</f>
        <v>52.273488710852149</v>
      </c>
    </row>
    <row r="42" spans="1:24" ht="12.5" x14ac:dyDescent="0.25">
      <c r="A42" s="3" t="s">
        <v>233</v>
      </c>
      <c r="B42" s="3" t="s">
        <v>101</v>
      </c>
      <c r="C42" s="3">
        <v>149</v>
      </c>
      <c r="D42" s="47">
        <v>166.15</v>
      </c>
      <c r="E42" s="47">
        <v>1.1200000000000001</v>
      </c>
      <c r="F42" s="3">
        <v>173</v>
      </c>
      <c r="G42" s="3">
        <v>220</v>
      </c>
      <c r="H42" s="48">
        <v>2.2700000000000001E-2</v>
      </c>
      <c r="I42" s="3">
        <v>5</v>
      </c>
      <c r="J42" s="47">
        <v>1901.69</v>
      </c>
      <c r="K42" s="48">
        <f t="shared" si="2"/>
        <v>11.445621426421908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2.5" hidden="1" x14ac:dyDescent="0.25">
      <c r="A43" s="43" t="s">
        <v>234</v>
      </c>
      <c r="B43" s="43" t="s">
        <v>101</v>
      </c>
      <c r="C43" s="43">
        <v>1</v>
      </c>
      <c r="D43" s="44">
        <v>1.85</v>
      </c>
      <c r="E43" s="44">
        <v>1.85</v>
      </c>
      <c r="F43" s="43">
        <v>5</v>
      </c>
      <c r="G43" s="43">
        <v>37</v>
      </c>
      <c r="H43" s="37">
        <v>0.1351</v>
      </c>
      <c r="I43" s="43">
        <v>5</v>
      </c>
      <c r="J43" s="44">
        <v>8618.7099999999991</v>
      </c>
    </row>
    <row r="44" spans="1:24" ht="12.5" x14ac:dyDescent="0.25">
      <c r="A44" s="43" t="s">
        <v>235</v>
      </c>
      <c r="B44" s="43" t="s">
        <v>113</v>
      </c>
      <c r="C44" s="43">
        <v>35</v>
      </c>
      <c r="D44" s="44">
        <v>51.27</v>
      </c>
      <c r="E44" s="44">
        <v>1.46</v>
      </c>
      <c r="F44" s="43">
        <v>47</v>
      </c>
      <c r="G44" s="43">
        <v>47</v>
      </c>
      <c r="H44" s="37">
        <v>0.10639999999999999</v>
      </c>
      <c r="I44" s="43">
        <v>5</v>
      </c>
      <c r="J44" s="44">
        <v>1035.1600000000001</v>
      </c>
      <c r="K44" s="37">
        <f t="shared" ref="K44:K46" si="3">J44/D44</f>
        <v>20.190364735712894</v>
      </c>
    </row>
    <row r="45" spans="1:24" ht="12.5" x14ac:dyDescent="0.25">
      <c r="A45" s="43" t="s">
        <v>236</v>
      </c>
      <c r="B45" s="43" t="s">
        <v>113</v>
      </c>
      <c r="C45" s="43">
        <v>82</v>
      </c>
      <c r="D45" s="44">
        <v>155.09</v>
      </c>
      <c r="E45" s="44">
        <v>1.89</v>
      </c>
      <c r="F45" s="43">
        <v>61</v>
      </c>
      <c r="G45" s="43">
        <v>84</v>
      </c>
      <c r="H45" s="37">
        <v>5.9499999999999997E-2</v>
      </c>
      <c r="I45" s="43">
        <v>5</v>
      </c>
      <c r="J45" s="44">
        <v>1264.69</v>
      </c>
      <c r="K45" s="37">
        <f t="shared" si="3"/>
        <v>8.1545554194338781</v>
      </c>
    </row>
    <row r="46" spans="1:24" ht="12.5" x14ac:dyDescent="0.25">
      <c r="A46" s="3" t="s">
        <v>237</v>
      </c>
      <c r="B46" s="3" t="s">
        <v>113</v>
      </c>
      <c r="C46" s="77">
        <v>1023</v>
      </c>
      <c r="D46" s="47">
        <v>1312.6</v>
      </c>
      <c r="E46" s="47">
        <v>1.28</v>
      </c>
      <c r="F46" s="3">
        <v>834</v>
      </c>
      <c r="G46" s="77">
        <v>1059</v>
      </c>
      <c r="H46" s="48">
        <v>1.32E-2</v>
      </c>
      <c r="I46" s="3">
        <v>14</v>
      </c>
      <c r="J46" s="47">
        <v>8288.4699999999993</v>
      </c>
      <c r="K46" s="48">
        <f t="shared" si="3"/>
        <v>6.3145436538168518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2.5" hidden="1" x14ac:dyDescent="0.25">
      <c r="A47" s="43" t="s">
        <v>238</v>
      </c>
      <c r="B47" s="43" t="s">
        <v>113</v>
      </c>
      <c r="C47" s="43">
        <v>3</v>
      </c>
      <c r="D47" s="44">
        <v>4.3499999999999996</v>
      </c>
      <c r="E47" s="44">
        <v>1.45</v>
      </c>
      <c r="F47" s="43">
        <v>19</v>
      </c>
      <c r="G47" s="43">
        <v>23</v>
      </c>
      <c r="H47" s="37">
        <v>0.21740000000000001</v>
      </c>
      <c r="I47" s="43">
        <v>5</v>
      </c>
      <c r="J47" s="44">
        <v>1311.44</v>
      </c>
    </row>
    <row r="48" spans="1:24" ht="12.5" hidden="1" x14ac:dyDescent="0.25">
      <c r="A48" s="43" t="s">
        <v>239</v>
      </c>
      <c r="B48" s="43" t="s">
        <v>113</v>
      </c>
      <c r="C48" s="43">
        <v>2</v>
      </c>
      <c r="D48" s="44">
        <v>2.6</v>
      </c>
      <c r="E48" s="44">
        <v>1.3</v>
      </c>
      <c r="F48" s="43">
        <v>5</v>
      </c>
      <c r="G48" s="43">
        <v>37</v>
      </c>
      <c r="H48" s="37">
        <v>0.1351</v>
      </c>
      <c r="I48" s="43">
        <v>5</v>
      </c>
      <c r="J48" s="44">
        <v>1526.91</v>
      </c>
    </row>
    <row r="49" spans="1:11" ht="12.5" hidden="1" x14ac:dyDescent="0.25">
      <c r="A49" s="43" t="s">
        <v>240</v>
      </c>
      <c r="B49" s="43" t="s">
        <v>113</v>
      </c>
      <c r="C49" s="43">
        <v>2</v>
      </c>
      <c r="D49" s="44">
        <v>1.82</v>
      </c>
      <c r="E49" s="44">
        <v>0.91</v>
      </c>
      <c r="F49" s="43">
        <v>5</v>
      </c>
      <c r="G49" s="43">
        <v>14</v>
      </c>
      <c r="H49" s="37">
        <v>0.35709999999999997</v>
      </c>
      <c r="I49" s="43">
        <v>5</v>
      </c>
      <c r="J49" s="44">
        <v>2988.52</v>
      </c>
    </row>
    <row r="50" spans="1:11" ht="12.5" hidden="1" x14ac:dyDescent="0.25">
      <c r="A50" s="43" t="s">
        <v>241</v>
      </c>
      <c r="B50" s="43" t="s">
        <v>113</v>
      </c>
      <c r="C50" s="43">
        <v>1</v>
      </c>
      <c r="D50" s="44">
        <v>1.38</v>
      </c>
      <c r="E50" s="44">
        <v>1.38</v>
      </c>
      <c r="F50" s="43">
        <v>5</v>
      </c>
      <c r="G50" s="43">
        <v>52</v>
      </c>
      <c r="H50" s="37">
        <v>9.6199999999999994E-2</v>
      </c>
      <c r="I50" s="43">
        <v>5</v>
      </c>
      <c r="J50" s="44">
        <v>1733.11</v>
      </c>
    </row>
    <row r="51" spans="1:11" ht="12.5" hidden="1" x14ac:dyDescent="0.25">
      <c r="A51" s="43" t="s">
        <v>242</v>
      </c>
      <c r="B51" s="43" t="s">
        <v>113</v>
      </c>
      <c r="C51" s="43">
        <v>1</v>
      </c>
      <c r="D51" s="44">
        <v>1.52</v>
      </c>
      <c r="E51" s="44">
        <v>1.52</v>
      </c>
      <c r="F51" s="43">
        <v>5</v>
      </c>
      <c r="G51" s="43">
        <v>47</v>
      </c>
      <c r="H51" s="37">
        <v>0.1915</v>
      </c>
      <c r="I51" s="43">
        <v>9</v>
      </c>
      <c r="J51" s="44">
        <v>4149.74</v>
      </c>
    </row>
    <row r="52" spans="1:11" ht="12.5" hidden="1" x14ac:dyDescent="0.25">
      <c r="A52" s="43" t="s">
        <v>243</v>
      </c>
      <c r="B52" s="43" t="s">
        <v>113</v>
      </c>
      <c r="C52" s="43">
        <v>1</v>
      </c>
      <c r="D52" s="44">
        <v>1.63</v>
      </c>
      <c r="E52" s="44">
        <v>1.63</v>
      </c>
      <c r="F52" s="43">
        <v>5</v>
      </c>
      <c r="G52" s="43">
        <v>37</v>
      </c>
      <c r="H52" s="37">
        <v>0.1351</v>
      </c>
      <c r="I52" s="43">
        <v>5</v>
      </c>
      <c r="J52" s="44">
        <v>1473.14</v>
      </c>
    </row>
    <row r="53" spans="1:11" ht="12.5" hidden="1" x14ac:dyDescent="0.25">
      <c r="A53" s="43" t="s">
        <v>244</v>
      </c>
      <c r="B53" s="43" t="s">
        <v>113</v>
      </c>
      <c r="C53" s="43">
        <v>1</v>
      </c>
      <c r="D53" s="44">
        <v>1</v>
      </c>
      <c r="E53" s="44">
        <v>1</v>
      </c>
      <c r="F53" s="43">
        <v>5</v>
      </c>
      <c r="G53" s="43">
        <v>5</v>
      </c>
      <c r="H53" s="37">
        <v>1</v>
      </c>
      <c r="I53" s="43">
        <v>5</v>
      </c>
      <c r="J53" s="44">
        <v>889.95</v>
      </c>
    </row>
    <row r="54" spans="1:11" ht="12.5" x14ac:dyDescent="0.25">
      <c r="A54" s="43" t="s">
        <v>245</v>
      </c>
      <c r="B54" s="43" t="s">
        <v>130</v>
      </c>
      <c r="C54" s="43">
        <v>21</v>
      </c>
      <c r="D54" s="44">
        <v>36.08</v>
      </c>
      <c r="E54" s="44">
        <v>1.72</v>
      </c>
      <c r="F54" s="43">
        <v>33</v>
      </c>
      <c r="G54" s="43">
        <v>61</v>
      </c>
      <c r="H54" s="37">
        <v>8.2000000000000003E-2</v>
      </c>
      <c r="I54" s="43">
        <v>5</v>
      </c>
      <c r="J54" s="44">
        <v>3794.16</v>
      </c>
      <c r="K54" s="48">
        <f>J54/D54</f>
        <v>105.15964523281596</v>
      </c>
    </row>
    <row r="55" spans="1:11" ht="12.5" hidden="1" x14ac:dyDescent="0.25">
      <c r="A55" s="43" t="s">
        <v>246</v>
      </c>
      <c r="B55" s="43" t="s">
        <v>130</v>
      </c>
      <c r="C55" s="43">
        <v>1</v>
      </c>
      <c r="D55" s="44">
        <v>0.86</v>
      </c>
      <c r="E55" s="44">
        <v>0.86</v>
      </c>
      <c r="F55" s="43">
        <v>5</v>
      </c>
      <c r="G55" s="43">
        <v>9</v>
      </c>
      <c r="H55" s="37">
        <v>0.55559999999999998</v>
      </c>
      <c r="I55" s="43">
        <v>5</v>
      </c>
      <c r="J55" s="44">
        <v>3794.16</v>
      </c>
    </row>
    <row r="56" spans="1:11" ht="12.5" hidden="1" x14ac:dyDescent="0.25">
      <c r="A56" s="43" t="s">
        <v>247</v>
      </c>
      <c r="B56" s="43" t="s">
        <v>130</v>
      </c>
      <c r="C56" s="43">
        <v>1</v>
      </c>
      <c r="D56" s="44">
        <v>0.41</v>
      </c>
      <c r="E56" s="44">
        <v>0.41</v>
      </c>
      <c r="F56" s="43">
        <v>5</v>
      </c>
      <c r="G56" s="43">
        <v>42</v>
      </c>
      <c r="H56" s="37">
        <v>0.11899999999999999</v>
      </c>
      <c r="I56" s="43">
        <v>5</v>
      </c>
      <c r="J56" s="44">
        <v>3372.58</v>
      </c>
    </row>
    <row r="57" spans="1:11" ht="12.5" hidden="1" x14ac:dyDescent="0.25">
      <c r="A57" s="43" t="s">
        <v>248</v>
      </c>
      <c r="B57" s="43" t="s">
        <v>130</v>
      </c>
      <c r="C57" s="43">
        <v>1</v>
      </c>
      <c r="D57" s="44">
        <v>1.48</v>
      </c>
      <c r="E57" s="44">
        <v>1.48</v>
      </c>
      <c r="F57" s="43">
        <v>5</v>
      </c>
      <c r="G57" s="43">
        <v>14</v>
      </c>
      <c r="H57" s="37">
        <v>0.64290000000000003</v>
      </c>
      <c r="I57" s="43">
        <v>9</v>
      </c>
      <c r="J57" s="44">
        <v>9105.7199999999993</v>
      </c>
    </row>
    <row r="58" spans="1:11" ht="12.5" hidden="1" x14ac:dyDescent="0.25">
      <c r="A58" s="43" t="s">
        <v>249</v>
      </c>
      <c r="B58" s="43" t="s">
        <v>130</v>
      </c>
      <c r="C58" s="43">
        <v>1</v>
      </c>
      <c r="D58" s="44">
        <v>0.79</v>
      </c>
      <c r="E58" s="44">
        <v>0.79</v>
      </c>
      <c r="F58" s="43">
        <v>5</v>
      </c>
      <c r="G58" s="43">
        <v>19</v>
      </c>
      <c r="H58" s="37">
        <v>0.47370000000000001</v>
      </c>
      <c r="I58" s="43">
        <v>9</v>
      </c>
      <c r="J58" s="44">
        <v>3110.17</v>
      </c>
    </row>
    <row r="59" spans="1:11" ht="12.5" hidden="1" x14ac:dyDescent="0.25">
      <c r="A59" s="43" t="s">
        <v>250</v>
      </c>
      <c r="B59" s="43" t="s">
        <v>146</v>
      </c>
      <c r="C59" s="43">
        <v>2</v>
      </c>
      <c r="D59" s="44">
        <v>11.54</v>
      </c>
      <c r="E59" s="44">
        <v>5.77</v>
      </c>
      <c r="F59" s="43">
        <v>5</v>
      </c>
      <c r="G59" s="43">
        <v>9</v>
      </c>
      <c r="H59" s="37">
        <v>0.55559999999999998</v>
      </c>
      <c r="I59" s="43">
        <v>5</v>
      </c>
      <c r="J59" s="44">
        <v>307</v>
      </c>
    </row>
    <row r="60" spans="1:11" ht="12.5" hidden="1" x14ac:dyDescent="0.25">
      <c r="A60" s="43" t="s">
        <v>251</v>
      </c>
      <c r="B60" s="43" t="s">
        <v>146</v>
      </c>
      <c r="C60" s="43">
        <v>1</v>
      </c>
      <c r="D60" s="44">
        <v>1.79</v>
      </c>
      <c r="E60" s="44">
        <v>1.79</v>
      </c>
      <c r="F60" s="43">
        <v>5</v>
      </c>
      <c r="G60" s="43">
        <v>5</v>
      </c>
      <c r="H60" s="37">
        <v>1</v>
      </c>
      <c r="I60" s="43">
        <v>5</v>
      </c>
      <c r="J60" s="44">
        <v>243.39</v>
      </c>
    </row>
    <row r="61" spans="1:11" ht="12.5" hidden="1" x14ac:dyDescent="0.25">
      <c r="A61" s="43" t="s">
        <v>252</v>
      </c>
      <c r="B61" s="43" t="s">
        <v>253</v>
      </c>
      <c r="C61" s="43">
        <v>10</v>
      </c>
      <c r="D61" s="44">
        <v>5.68</v>
      </c>
      <c r="E61" s="44">
        <v>0.56999999999999995</v>
      </c>
      <c r="F61" s="43">
        <v>14</v>
      </c>
      <c r="G61" s="43">
        <v>66</v>
      </c>
      <c r="H61" s="37">
        <v>7.5800000000000006E-2</v>
      </c>
      <c r="I61" s="43">
        <v>5</v>
      </c>
      <c r="J61" s="44">
        <v>4205.01</v>
      </c>
    </row>
    <row r="62" spans="1:11" ht="12.5" hidden="1" x14ac:dyDescent="0.25">
      <c r="A62" s="43" t="s">
        <v>254</v>
      </c>
      <c r="B62" s="43" t="s">
        <v>255</v>
      </c>
      <c r="C62" s="43">
        <v>2</v>
      </c>
      <c r="D62" s="44">
        <v>1.46</v>
      </c>
      <c r="E62" s="44">
        <v>0.73</v>
      </c>
      <c r="F62" s="43">
        <v>5</v>
      </c>
      <c r="G62" s="43">
        <v>5</v>
      </c>
      <c r="H62" s="37">
        <v>1</v>
      </c>
      <c r="I62" s="43">
        <v>5</v>
      </c>
      <c r="J62" s="44">
        <v>102.3</v>
      </c>
    </row>
    <row r="63" spans="1:11" ht="12.5" x14ac:dyDescent="0.25">
      <c r="A63" s="43" t="s">
        <v>256</v>
      </c>
      <c r="B63" s="43" t="s">
        <v>46</v>
      </c>
      <c r="C63" s="43">
        <v>38</v>
      </c>
      <c r="D63" s="44">
        <v>39.729999999999997</v>
      </c>
      <c r="E63" s="44">
        <v>1.05</v>
      </c>
      <c r="F63" s="43">
        <v>56</v>
      </c>
      <c r="G63" s="43">
        <v>75</v>
      </c>
      <c r="H63" s="37">
        <v>0.12</v>
      </c>
      <c r="I63" s="43">
        <v>9</v>
      </c>
      <c r="J63" s="44">
        <v>1873.59</v>
      </c>
      <c r="K63" s="37">
        <f t="shared" ref="K63:K67" si="4">J63/D63</f>
        <v>47.158066951925498</v>
      </c>
    </row>
    <row r="64" spans="1:11" ht="12.5" x14ac:dyDescent="0.25">
      <c r="A64" s="43" t="s">
        <v>257</v>
      </c>
      <c r="B64" s="43" t="s">
        <v>46</v>
      </c>
      <c r="C64" s="43">
        <v>101</v>
      </c>
      <c r="D64" s="44">
        <v>119.84</v>
      </c>
      <c r="E64" s="44">
        <v>1.19</v>
      </c>
      <c r="F64" s="43">
        <v>108</v>
      </c>
      <c r="G64" s="43">
        <v>150</v>
      </c>
      <c r="H64" s="37">
        <v>3.3300000000000003E-2</v>
      </c>
      <c r="I64" s="43">
        <v>5</v>
      </c>
      <c r="J64" s="44">
        <v>1170.54</v>
      </c>
      <c r="K64" s="37">
        <f t="shared" si="4"/>
        <v>9.7675233644859816</v>
      </c>
    </row>
    <row r="65" spans="1:24" ht="12.5" x14ac:dyDescent="0.25">
      <c r="A65" s="43" t="s">
        <v>258</v>
      </c>
      <c r="B65" s="43" t="s">
        <v>46</v>
      </c>
      <c r="C65" s="43">
        <v>635</v>
      </c>
      <c r="D65" s="44">
        <v>557.97</v>
      </c>
      <c r="E65" s="44">
        <v>0.88</v>
      </c>
      <c r="F65" s="43">
        <v>492</v>
      </c>
      <c r="G65" s="43">
        <v>595</v>
      </c>
      <c r="H65" s="37">
        <v>1.5100000000000001E-2</v>
      </c>
      <c r="I65" s="43">
        <v>9</v>
      </c>
      <c r="J65" s="44">
        <v>4403.0600000000004</v>
      </c>
      <c r="K65" s="37">
        <f t="shared" si="4"/>
        <v>7.8912127892180584</v>
      </c>
    </row>
    <row r="66" spans="1:24" ht="12.5" x14ac:dyDescent="0.25">
      <c r="A66" s="43" t="s">
        <v>45</v>
      </c>
      <c r="B66" s="43" t="s">
        <v>46</v>
      </c>
      <c r="C66" s="46">
        <v>3768</v>
      </c>
      <c r="D66" s="44">
        <v>3511.11</v>
      </c>
      <c r="E66" s="44">
        <v>0.93</v>
      </c>
      <c r="F66" s="46">
        <v>3340</v>
      </c>
      <c r="G66" s="46">
        <v>3963</v>
      </c>
      <c r="H66" s="37">
        <v>3.5000000000000001E-3</v>
      </c>
      <c r="I66" s="43">
        <v>14</v>
      </c>
      <c r="J66" s="44">
        <v>2529.89</v>
      </c>
      <c r="K66" s="37">
        <f t="shared" si="4"/>
        <v>0.72053851915775913</v>
      </c>
    </row>
    <row r="67" spans="1:24" ht="12.5" x14ac:dyDescent="0.25">
      <c r="A67" s="43" t="s">
        <v>259</v>
      </c>
      <c r="B67" s="43" t="s">
        <v>46</v>
      </c>
      <c r="C67" s="43">
        <v>19</v>
      </c>
      <c r="D67" s="44">
        <v>13.04</v>
      </c>
      <c r="E67" s="44">
        <v>0.69</v>
      </c>
      <c r="F67" s="43">
        <v>23</v>
      </c>
      <c r="G67" s="43">
        <v>23</v>
      </c>
      <c r="H67" s="37">
        <v>0.21740000000000001</v>
      </c>
      <c r="I67" s="43">
        <v>5</v>
      </c>
      <c r="J67" s="44">
        <v>3817.49</v>
      </c>
      <c r="K67" s="37">
        <f t="shared" si="4"/>
        <v>292.75230061349691</v>
      </c>
    </row>
    <row r="68" spans="1:24" ht="12.5" hidden="1" x14ac:dyDescent="0.25">
      <c r="A68" s="43" t="s">
        <v>260</v>
      </c>
      <c r="B68" s="43" t="s">
        <v>46</v>
      </c>
      <c r="C68" s="43">
        <v>10</v>
      </c>
      <c r="D68" s="44">
        <v>7.03</v>
      </c>
      <c r="E68" s="44">
        <v>0.7</v>
      </c>
      <c r="F68" s="43">
        <v>9</v>
      </c>
      <c r="G68" s="43">
        <v>9</v>
      </c>
      <c r="H68" s="37">
        <v>0.55559999999999998</v>
      </c>
      <c r="I68" s="43">
        <v>5</v>
      </c>
      <c r="J68" s="44">
        <v>4480.16</v>
      </c>
    </row>
    <row r="69" spans="1:24" ht="12.5" hidden="1" x14ac:dyDescent="0.25">
      <c r="A69" s="43" t="s">
        <v>261</v>
      </c>
      <c r="B69" s="43" t="s">
        <v>46</v>
      </c>
      <c r="C69" s="43">
        <v>8</v>
      </c>
      <c r="D69" s="44">
        <v>6.55</v>
      </c>
      <c r="E69" s="44">
        <v>0.82</v>
      </c>
      <c r="F69" s="43">
        <v>14</v>
      </c>
      <c r="G69" s="43">
        <v>14</v>
      </c>
      <c r="H69" s="37">
        <v>0.35709999999999997</v>
      </c>
      <c r="I69" s="43">
        <v>5</v>
      </c>
      <c r="J69" s="44">
        <v>1377.11</v>
      </c>
    </row>
    <row r="70" spans="1:24" ht="12.5" x14ac:dyDescent="0.25">
      <c r="A70" s="43" t="s">
        <v>262</v>
      </c>
      <c r="B70" s="43" t="s">
        <v>263</v>
      </c>
      <c r="C70" s="43">
        <v>16</v>
      </c>
      <c r="D70" s="44">
        <v>11.22</v>
      </c>
      <c r="E70" s="44">
        <v>0.7</v>
      </c>
      <c r="F70" s="43">
        <v>19</v>
      </c>
      <c r="G70" s="43">
        <v>19</v>
      </c>
      <c r="H70" s="37">
        <v>0.26319999999999999</v>
      </c>
      <c r="I70" s="43">
        <v>5</v>
      </c>
      <c r="J70" s="44">
        <v>477.74</v>
      </c>
      <c r="K70" s="37">
        <f t="shared" ref="K70:K71" si="5">J70/D70</f>
        <v>42.579322638146166</v>
      </c>
    </row>
    <row r="71" spans="1:24" ht="12.5" x14ac:dyDescent="0.25">
      <c r="A71" s="43" t="s">
        <v>264</v>
      </c>
      <c r="B71" s="43" t="s">
        <v>263</v>
      </c>
      <c r="C71" s="43">
        <v>15</v>
      </c>
      <c r="D71" s="44">
        <v>10.56</v>
      </c>
      <c r="E71" s="44">
        <v>0.7</v>
      </c>
      <c r="F71" s="43">
        <v>33</v>
      </c>
      <c r="G71" s="43">
        <v>56</v>
      </c>
      <c r="H71" s="37">
        <v>8.9300000000000004E-2</v>
      </c>
      <c r="I71" s="43">
        <v>5</v>
      </c>
      <c r="J71" s="44">
        <v>796.27</v>
      </c>
      <c r="K71" s="37">
        <f t="shared" si="5"/>
        <v>75.404356060606062</v>
      </c>
    </row>
    <row r="72" spans="1:24" ht="12.5" hidden="1" x14ac:dyDescent="0.25">
      <c r="A72" s="43" t="s">
        <v>265</v>
      </c>
      <c r="B72" s="43" t="s">
        <v>266</v>
      </c>
      <c r="C72" s="43">
        <v>2</v>
      </c>
      <c r="D72" s="44">
        <v>5.22</v>
      </c>
      <c r="E72" s="44">
        <v>2.61</v>
      </c>
      <c r="F72" s="43">
        <v>5</v>
      </c>
      <c r="G72" s="43">
        <v>5</v>
      </c>
      <c r="H72" s="37">
        <v>1</v>
      </c>
      <c r="I72" s="43">
        <v>5</v>
      </c>
      <c r="J72" s="44">
        <v>1353.69</v>
      </c>
    </row>
    <row r="73" spans="1:24" ht="12.5" hidden="1" x14ac:dyDescent="0.25">
      <c r="A73" s="43" t="s">
        <v>267</v>
      </c>
      <c r="B73" s="43" t="s">
        <v>266</v>
      </c>
      <c r="C73" s="43">
        <v>1</v>
      </c>
      <c r="D73" s="44">
        <v>1.95</v>
      </c>
      <c r="E73" s="44">
        <v>1.95</v>
      </c>
      <c r="F73" s="43">
        <v>5</v>
      </c>
      <c r="G73" s="43">
        <v>19</v>
      </c>
      <c r="H73" s="37">
        <v>0.26319999999999999</v>
      </c>
      <c r="I73" s="43">
        <v>5</v>
      </c>
      <c r="J73" s="44">
        <v>1032.77</v>
      </c>
    </row>
    <row r="74" spans="1:24" ht="12.5" hidden="1" x14ac:dyDescent="0.25">
      <c r="A74" s="43" t="s">
        <v>268</v>
      </c>
      <c r="B74" s="43" t="s">
        <v>266</v>
      </c>
      <c r="C74" s="43">
        <v>1</v>
      </c>
      <c r="D74" s="44">
        <v>1.18</v>
      </c>
      <c r="E74" s="44">
        <v>1.18</v>
      </c>
      <c r="F74" s="43">
        <v>5</v>
      </c>
      <c r="G74" s="43">
        <v>5</v>
      </c>
      <c r="H74" s="37">
        <v>1</v>
      </c>
      <c r="I74" s="43">
        <v>5</v>
      </c>
      <c r="J74" s="44">
        <v>2669.86</v>
      </c>
    </row>
    <row r="75" spans="1:24" ht="12.5" hidden="1" x14ac:dyDescent="0.25">
      <c r="A75" s="43" t="s">
        <v>269</v>
      </c>
      <c r="B75" s="43" t="s">
        <v>270</v>
      </c>
      <c r="C75" s="43">
        <v>3</v>
      </c>
      <c r="D75" s="44">
        <v>2.58</v>
      </c>
      <c r="E75" s="44">
        <v>0.86</v>
      </c>
      <c r="F75" s="43">
        <v>5</v>
      </c>
      <c r="G75" s="43">
        <v>19</v>
      </c>
      <c r="H75" s="37">
        <v>0.47370000000000001</v>
      </c>
      <c r="I75" s="43">
        <v>9</v>
      </c>
      <c r="J75" s="44">
        <v>257.49</v>
      </c>
    </row>
    <row r="76" spans="1:24" ht="12.5" hidden="1" x14ac:dyDescent="0.25">
      <c r="A76" s="43" t="s">
        <v>271</v>
      </c>
      <c r="B76" s="43" t="s">
        <v>270</v>
      </c>
      <c r="C76" s="43">
        <v>1</v>
      </c>
      <c r="D76" s="44">
        <v>0.64</v>
      </c>
      <c r="E76" s="44">
        <v>0.64</v>
      </c>
      <c r="F76" s="43">
        <v>5</v>
      </c>
      <c r="G76" s="43">
        <v>5</v>
      </c>
      <c r="H76" s="37">
        <v>1</v>
      </c>
      <c r="I76" s="43">
        <v>5</v>
      </c>
      <c r="J76" s="44">
        <v>103.01</v>
      </c>
    </row>
    <row r="77" spans="1:24" ht="12.5" x14ac:dyDescent="0.25">
      <c r="A77" s="1" t="s">
        <v>47</v>
      </c>
      <c r="B77" s="1" t="s">
        <v>48</v>
      </c>
      <c r="C77" s="1">
        <v>47</v>
      </c>
      <c r="D77" s="78">
        <v>76.53</v>
      </c>
      <c r="E77" s="78">
        <v>1.63</v>
      </c>
      <c r="F77" s="1">
        <v>19</v>
      </c>
      <c r="G77" s="1">
        <v>23</v>
      </c>
      <c r="H77" s="79">
        <v>0.21740000000000001</v>
      </c>
      <c r="I77" s="1">
        <v>5</v>
      </c>
      <c r="J77" s="78">
        <v>22.91</v>
      </c>
      <c r="K77" s="79">
        <f t="shared" ref="K77:K86" si="6">J77/D77</f>
        <v>0.29935972821115903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5" x14ac:dyDescent="0.25">
      <c r="A78" s="43" t="s">
        <v>49</v>
      </c>
      <c r="B78" s="43" t="s">
        <v>48</v>
      </c>
      <c r="C78" s="43">
        <v>148</v>
      </c>
      <c r="D78" s="44">
        <v>170.96</v>
      </c>
      <c r="E78" s="44">
        <v>1.1599999999999999</v>
      </c>
      <c r="F78" s="43">
        <v>89</v>
      </c>
      <c r="G78" s="43">
        <v>117</v>
      </c>
      <c r="H78" s="37">
        <v>4.2700000000000002E-2</v>
      </c>
      <c r="I78" s="43">
        <v>5</v>
      </c>
      <c r="J78" s="44">
        <v>60.85</v>
      </c>
      <c r="K78" s="37">
        <f t="shared" si="6"/>
        <v>0.35593121197941036</v>
      </c>
    </row>
    <row r="79" spans="1:24" ht="12.5" x14ac:dyDescent="0.25">
      <c r="A79" s="43" t="s">
        <v>50</v>
      </c>
      <c r="B79" s="43" t="s">
        <v>48</v>
      </c>
      <c r="C79" s="43">
        <v>80</v>
      </c>
      <c r="D79" s="44">
        <v>115.14</v>
      </c>
      <c r="E79" s="44">
        <v>1.44</v>
      </c>
      <c r="F79" s="43">
        <v>89</v>
      </c>
      <c r="G79" s="43">
        <v>117</v>
      </c>
      <c r="H79" s="37">
        <v>4.2700000000000002E-2</v>
      </c>
      <c r="I79" s="43">
        <v>5</v>
      </c>
      <c r="J79" s="44">
        <v>93.59</v>
      </c>
      <c r="K79" s="37">
        <f t="shared" si="6"/>
        <v>0.812836546812576</v>
      </c>
    </row>
    <row r="80" spans="1:24" ht="12.5" x14ac:dyDescent="0.25">
      <c r="A80" s="43" t="s">
        <v>272</v>
      </c>
      <c r="B80" s="43" t="s">
        <v>48</v>
      </c>
      <c r="C80" s="43">
        <v>224</v>
      </c>
      <c r="D80" s="44">
        <v>164.6</v>
      </c>
      <c r="E80" s="44">
        <v>0.73</v>
      </c>
      <c r="F80" s="43">
        <v>126</v>
      </c>
      <c r="G80" s="43">
        <v>169</v>
      </c>
      <c r="H80" s="37">
        <v>2.9600000000000001E-2</v>
      </c>
      <c r="I80" s="43">
        <v>5</v>
      </c>
      <c r="J80" s="44">
        <v>2365.0100000000002</v>
      </c>
      <c r="K80" s="37">
        <f t="shared" si="6"/>
        <v>14.368226002430136</v>
      </c>
    </row>
    <row r="81" spans="1:24" ht="12.5" x14ac:dyDescent="0.25">
      <c r="A81" s="43" t="s">
        <v>44</v>
      </c>
      <c r="B81" s="43" t="s">
        <v>48</v>
      </c>
      <c r="C81" s="43">
        <v>187</v>
      </c>
      <c r="D81" s="44">
        <v>241.19</v>
      </c>
      <c r="E81" s="44">
        <v>1.29</v>
      </c>
      <c r="F81" s="43">
        <v>117</v>
      </c>
      <c r="G81" s="43">
        <v>197</v>
      </c>
      <c r="H81" s="37">
        <v>2.5399999999999999E-2</v>
      </c>
      <c r="I81" s="43">
        <v>5</v>
      </c>
      <c r="J81" s="44">
        <v>716.4</v>
      </c>
      <c r="K81" s="37">
        <f t="shared" si="6"/>
        <v>2.970272399353207</v>
      </c>
    </row>
    <row r="82" spans="1:24" ht="12.5" x14ac:dyDescent="0.25">
      <c r="A82" s="43" t="s">
        <v>45</v>
      </c>
      <c r="B82" s="43" t="s">
        <v>48</v>
      </c>
      <c r="C82" s="43">
        <v>339</v>
      </c>
      <c r="D82" s="44">
        <v>274.8</v>
      </c>
      <c r="E82" s="44">
        <v>0.81</v>
      </c>
      <c r="F82" s="43">
        <v>379</v>
      </c>
      <c r="G82" s="43">
        <v>459</v>
      </c>
      <c r="H82" s="37">
        <v>1.9599999999999999E-2</v>
      </c>
      <c r="I82" s="43">
        <v>9</v>
      </c>
      <c r="J82" s="44">
        <v>1223.3699999999999</v>
      </c>
      <c r="K82" s="37">
        <f t="shared" si="6"/>
        <v>4.4518558951965064</v>
      </c>
    </row>
    <row r="83" spans="1:24" ht="12.5" x14ac:dyDescent="0.25">
      <c r="A83" s="43" t="s">
        <v>237</v>
      </c>
      <c r="B83" s="43" t="s">
        <v>48</v>
      </c>
      <c r="C83" s="43">
        <v>179</v>
      </c>
      <c r="D83" s="44">
        <v>209.64</v>
      </c>
      <c r="E83" s="44">
        <v>1.17</v>
      </c>
      <c r="F83" s="43">
        <v>206</v>
      </c>
      <c r="G83" s="43">
        <v>262</v>
      </c>
      <c r="H83" s="37">
        <v>1.9099999999999999E-2</v>
      </c>
      <c r="I83" s="43">
        <v>5</v>
      </c>
      <c r="J83" s="44">
        <v>1264.69</v>
      </c>
      <c r="K83" s="37">
        <f t="shared" si="6"/>
        <v>6.0326750620110676</v>
      </c>
    </row>
    <row r="84" spans="1:24" ht="12.5" x14ac:dyDescent="0.25">
      <c r="A84" s="3" t="s">
        <v>273</v>
      </c>
      <c r="B84" s="3" t="s">
        <v>48</v>
      </c>
      <c r="C84" s="77">
        <v>1306</v>
      </c>
      <c r="D84" s="47">
        <v>1356.84</v>
      </c>
      <c r="E84" s="47">
        <v>1.04</v>
      </c>
      <c r="F84" s="3">
        <v>974</v>
      </c>
      <c r="G84" s="77">
        <v>1241</v>
      </c>
      <c r="H84" s="48">
        <v>4.0000000000000001E-3</v>
      </c>
      <c r="I84" s="3">
        <v>5</v>
      </c>
      <c r="J84" s="47">
        <v>3475.35</v>
      </c>
      <c r="K84" s="48">
        <f t="shared" si="6"/>
        <v>2.5613557972937118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.5" x14ac:dyDescent="0.25">
      <c r="A85" s="43" t="s">
        <v>274</v>
      </c>
      <c r="B85" s="43" t="s">
        <v>48</v>
      </c>
      <c r="C85" s="43">
        <v>19</v>
      </c>
      <c r="D85" s="44">
        <v>18.89</v>
      </c>
      <c r="E85" s="44">
        <v>0.99</v>
      </c>
      <c r="F85" s="43">
        <v>19</v>
      </c>
      <c r="G85" s="43">
        <v>47</v>
      </c>
      <c r="H85" s="37">
        <v>0.1915</v>
      </c>
      <c r="I85" s="43">
        <v>9</v>
      </c>
      <c r="J85" s="44">
        <v>411.93</v>
      </c>
      <c r="K85" s="48">
        <f t="shared" si="6"/>
        <v>21.806776071995763</v>
      </c>
    </row>
    <row r="86" spans="1:24" ht="12.5" x14ac:dyDescent="0.25">
      <c r="A86" s="43" t="s">
        <v>275</v>
      </c>
      <c r="B86" s="43" t="s">
        <v>48</v>
      </c>
      <c r="C86" s="43">
        <v>19</v>
      </c>
      <c r="D86" s="44">
        <v>20.22</v>
      </c>
      <c r="E86" s="44">
        <v>1.06</v>
      </c>
      <c r="F86" s="43">
        <v>9</v>
      </c>
      <c r="G86" s="43">
        <v>14</v>
      </c>
      <c r="H86" s="37">
        <v>0.35709999999999997</v>
      </c>
      <c r="I86" s="43">
        <v>5</v>
      </c>
      <c r="J86" s="44">
        <v>632.32000000000005</v>
      </c>
      <c r="K86" s="48">
        <f t="shared" si="6"/>
        <v>31.272007912957474</v>
      </c>
    </row>
    <row r="87" spans="1:24" ht="12.5" hidden="1" x14ac:dyDescent="0.25">
      <c r="A87" s="43" t="s">
        <v>276</v>
      </c>
      <c r="B87" s="43" t="s">
        <v>48</v>
      </c>
      <c r="C87" s="43">
        <v>14</v>
      </c>
      <c r="D87" s="44">
        <v>10.3</v>
      </c>
      <c r="E87" s="44">
        <v>0.74</v>
      </c>
      <c r="F87" s="43">
        <v>23</v>
      </c>
      <c r="G87" s="43">
        <v>94</v>
      </c>
      <c r="H87" s="37">
        <v>9.5699999999999993E-2</v>
      </c>
      <c r="I87" s="43">
        <v>9</v>
      </c>
      <c r="J87" s="44">
        <v>7859.07</v>
      </c>
    </row>
    <row r="88" spans="1:24" ht="12.5" hidden="1" x14ac:dyDescent="0.25">
      <c r="A88" s="43" t="s">
        <v>277</v>
      </c>
      <c r="B88" s="43" t="s">
        <v>48</v>
      </c>
      <c r="C88" s="43">
        <v>14</v>
      </c>
      <c r="D88" s="44">
        <v>12.15</v>
      </c>
      <c r="E88" s="44">
        <v>0.87</v>
      </c>
      <c r="F88" s="43">
        <v>19</v>
      </c>
      <c r="G88" s="43">
        <v>47</v>
      </c>
      <c r="H88" s="37">
        <v>0.10639999999999999</v>
      </c>
      <c r="I88" s="43">
        <v>5</v>
      </c>
      <c r="J88" s="44">
        <v>3747.27</v>
      </c>
    </row>
    <row r="89" spans="1:24" ht="12.5" hidden="1" x14ac:dyDescent="0.25">
      <c r="A89" s="43" t="s">
        <v>278</v>
      </c>
      <c r="B89" s="43" t="s">
        <v>48</v>
      </c>
      <c r="C89" s="43">
        <v>12</v>
      </c>
      <c r="D89" s="44">
        <v>14.4</v>
      </c>
      <c r="E89" s="44">
        <v>1.2</v>
      </c>
      <c r="F89" s="43">
        <v>23</v>
      </c>
      <c r="G89" s="43">
        <v>28</v>
      </c>
      <c r="H89" s="37">
        <v>0.17860000000000001</v>
      </c>
      <c r="I89" s="43">
        <v>5</v>
      </c>
      <c r="J89" s="44">
        <v>646.33000000000004</v>
      </c>
    </row>
    <row r="90" spans="1:24" ht="12.5" hidden="1" x14ac:dyDescent="0.25">
      <c r="A90" s="43" t="s">
        <v>279</v>
      </c>
      <c r="B90" s="43" t="s">
        <v>48</v>
      </c>
      <c r="C90" s="43">
        <v>11</v>
      </c>
      <c r="D90" s="44">
        <v>14.5</v>
      </c>
      <c r="E90" s="44">
        <v>1.32</v>
      </c>
      <c r="F90" s="43">
        <v>19</v>
      </c>
      <c r="G90" s="43">
        <v>28</v>
      </c>
      <c r="H90" s="37">
        <v>0.17860000000000001</v>
      </c>
      <c r="I90" s="43">
        <v>5</v>
      </c>
      <c r="J90" s="44">
        <v>486.97</v>
      </c>
    </row>
    <row r="91" spans="1:24" ht="12.5" hidden="1" x14ac:dyDescent="0.25">
      <c r="A91" s="43" t="s">
        <v>280</v>
      </c>
      <c r="B91" s="43" t="s">
        <v>48</v>
      </c>
      <c r="C91" s="43">
        <v>11</v>
      </c>
      <c r="D91" s="44">
        <v>20.37</v>
      </c>
      <c r="E91" s="44">
        <v>1.85</v>
      </c>
      <c r="F91" s="43">
        <v>19</v>
      </c>
      <c r="G91" s="43">
        <v>19</v>
      </c>
      <c r="H91" s="37">
        <v>0.26319999999999999</v>
      </c>
      <c r="I91" s="43">
        <v>5</v>
      </c>
      <c r="J91" s="44">
        <v>889.95</v>
      </c>
    </row>
    <row r="92" spans="1:24" ht="12.5" hidden="1" x14ac:dyDescent="0.25">
      <c r="A92" s="43" t="s">
        <v>281</v>
      </c>
      <c r="B92" s="43" t="s">
        <v>48</v>
      </c>
      <c r="C92" s="43">
        <v>10</v>
      </c>
      <c r="D92" s="44">
        <v>9.7100000000000009</v>
      </c>
      <c r="E92" s="44">
        <v>0.97</v>
      </c>
      <c r="F92" s="43">
        <v>14</v>
      </c>
      <c r="G92" s="43">
        <v>19</v>
      </c>
      <c r="H92" s="37">
        <v>0.26319999999999999</v>
      </c>
      <c r="I92" s="43">
        <v>5</v>
      </c>
      <c r="J92" s="44">
        <v>126.33</v>
      </c>
    </row>
    <row r="93" spans="1:24" ht="12.5" hidden="1" x14ac:dyDescent="0.25">
      <c r="A93" s="43" t="s">
        <v>282</v>
      </c>
      <c r="B93" s="43" t="s">
        <v>48</v>
      </c>
      <c r="C93" s="43">
        <v>10</v>
      </c>
      <c r="D93" s="44">
        <v>9.1999999999999993</v>
      </c>
      <c r="E93" s="44">
        <v>0.92</v>
      </c>
      <c r="F93" s="43">
        <v>19</v>
      </c>
      <c r="G93" s="43">
        <v>19</v>
      </c>
      <c r="H93" s="37">
        <v>0.26319999999999999</v>
      </c>
      <c r="I93" s="43">
        <v>5</v>
      </c>
      <c r="J93" s="44">
        <v>159.16999999999999</v>
      </c>
    </row>
    <row r="94" spans="1:24" ht="12.5" hidden="1" x14ac:dyDescent="0.25">
      <c r="A94" s="43" t="s">
        <v>283</v>
      </c>
      <c r="B94" s="43" t="s">
        <v>48</v>
      </c>
      <c r="C94" s="43">
        <v>9</v>
      </c>
      <c r="D94" s="44">
        <v>21.94</v>
      </c>
      <c r="E94" s="44">
        <v>2.44</v>
      </c>
      <c r="F94" s="43">
        <v>9</v>
      </c>
      <c r="G94" s="43">
        <v>9</v>
      </c>
      <c r="H94" s="37">
        <v>0.55559999999999998</v>
      </c>
      <c r="I94" s="43">
        <v>5</v>
      </c>
      <c r="J94" s="44">
        <v>140.47999999999999</v>
      </c>
    </row>
    <row r="95" spans="1:24" ht="12.5" hidden="1" x14ac:dyDescent="0.25">
      <c r="A95" s="43" t="s">
        <v>284</v>
      </c>
      <c r="B95" s="43" t="s">
        <v>48</v>
      </c>
      <c r="C95" s="43">
        <v>5</v>
      </c>
      <c r="D95" s="44">
        <v>2.84</v>
      </c>
      <c r="E95" s="44">
        <v>0.56999999999999995</v>
      </c>
      <c r="F95" s="43">
        <v>5</v>
      </c>
      <c r="G95" s="43">
        <v>5</v>
      </c>
      <c r="H95" s="37">
        <v>1</v>
      </c>
      <c r="I95" s="43">
        <v>5</v>
      </c>
      <c r="J95" s="44">
        <v>187.18</v>
      </c>
    </row>
    <row r="96" spans="1:24" ht="12.5" hidden="1" x14ac:dyDescent="0.25">
      <c r="A96" s="43" t="s">
        <v>285</v>
      </c>
      <c r="B96" s="43" t="s">
        <v>48</v>
      </c>
      <c r="C96" s="43">
        <v>5</v>
      </c>
      <c r="D96" s="44">
        <v>7.71</v>
      </c>
      <c r="E96" s="44">
        <v>1.54</v>
      </c>
      <c r="F96" s="43">
        <v>5</v>
      </c>
      <c r="G96" s="43">
        <v>5</v>
      </c>
      <c r="H96" s="37">
        <v>1</v>
      </c>
      <c r="I96" s="43">
        <v>5</v>
      </c>
      <c r="J96" s="44">
        <v>234.12</v>
      </c>
    </row>
    <row r="97" spans="1:10" ht="12.5" hidden="1" x14ac:dyDescent="0.25">
      <c r="A97" s="43" t="s">
        <v>286</v>
      </c>
      <c r="B97" s="43" t="s">
        <v>48</v>
      </c>
      <c r="C97" s="43">
        <v>4</v>
      </c>
      <c r="D97" s="44">
        <v>5.03</v>
      </c>
      <c r="E97" s="44">
        <v>1.26</v>
      </c>
      <c r="F97" s="43">
        <v>5</v>
      </c>
      <c r="G97" s="43">
        <v>5</v>
      </c>
      <c r="H97" s="37">
        <v>1</v>
      </c>
      <c r="I97" s="43">
        <v>5</v>
      </c>
      <c r="J97" s="44">
        <v>154.53</v>
      </c>
    </row>
    <row r="98" spans="1:10" ht="12.5" hidden="1" x14ac:dyDescent="0.25">
      <c r="A98" s="43" t="s">
        <v>287</v>
      </c>
      <c r="B98" s="43" t="s">
        <v>48</v>
      </c>
      <c r="C98" s="43">
        <v>4</v>
      </c>
      <c r="D98" s="44">
        <v>7.44</v>
      </c>
      <c r="E98" s="44">
        <v>1.86</v>
      </c>
      <c r="F98" s="43">
        <v>9</v>
      </c>
      <c r="G98" s="43">
        <v>37</v>
      </c>
      <c r="H98" s="37">
        <v>0.1351</v>
      </c>
      <c r="I98" s="43">
        <v>5</v>
      </c>
      <c r="J98" s="44">
        <v>187.27</v>
      </c>
    </row>
    <row r="99" spans="1:10" ht="12.5" hidden="1" x14ac:dyDescent="0.25">
      <c r="A99" s="43" t="s">
        <v>288</v>
      </c>
      <c r="B99" s="43" t="s">
        <v>48</v>
      </c>
      <c r="C99" s="43">
        <v>2</v>
      </c>
      <c r="D99" s="44">
        <v>1.28</v>
      </c>
      <c r="E99" s="44">
        <v>0.64</v>
      </c>
      <c r="F99" s="43">
        <v>5</v>
      </c>
      <c r="G99" s="43">
        <v>5</v>
      </c>
      <c r="H99" s="37">
        <v>1</v>
      </c>
      <c r="I99" s="43">
        <v>5</v>
      </c>
      <c r="J99" s="44">
        <v>74.900000000000006</v>
      </c>
    </row>
    <row r="100" spans="1:10" ht="12.5" hidden="1" x14ac:dyDescent="0.25">
      <c r="A100" s="43" t="s">
        <v>289</v>
      </c>
      <c r="B100" s="43" t="s">
        <v>48</v>
      </c>
      <c r="C100" s="43">
        <v>2</v>
      </c>
      <c r="D100" s="44">
        <v>1.94</v>
      </c>
      <c r="E100" s="44">
        <v>0.97</v>
      </c>
      <c r="F100" s="43">
        <v>5</v>
      </c>
      <c r="G100" s="43">
        <v>52</v>
      </c>
      <c r="H100" s="37">
        <v>9.6199999999999994E-2</v>
      </c>
      <c r="I100" s="43">
        <v>5</v>
      </c>
      <c r="J100" s="44">
        <v>1023.45</v>
      </c>
    </row>
    <row r="101" spans="1:10" ht="12.5" hidden="1" x14ac:dyDescent="0.25">
      <c r="A101" s="43" t="s">
        <v>290</v>
      </c>
      <c r="B101" s="43" t="s">
        <v>48</v>
      </c>
      <c r="C101" s="43">
        <v>2</v>
      </c>
      <c r="D101" s="44">
        <v>5.0199999999999996</v>
      </c>
      <c r="E101" s="44">
        <v>2.5099999999999998</v>
      </c>
      <c r="F101" s="43">
        <v>5</v>
      </c>
      <c r="G101" s="43">
        <v>9</v>
      </c>
      <c r="H101" s="37">
        <v>1</v>
      </c>
      <c r="I101" s="43">
        <v>9</v>
      </c>
      <c r="J101" s="44">
        <v>3914.54</v>
      </c>
    </row>
    <row r="102" spans="1:10" ht="12.5" hidden="1" x14ac:dyDescent="0.25">
      <c r="A102" s="43" t="s">
        <v>291</v>
      </c>
      <c r="B102" s="43" t="s">
        <v>48</v>
      </c>
      <c r="C102" s="43">
        <v>1</v>
      </c>
      <c r="D102" s="44">
        <v>0.76</v>
      </c>
      <c r="E102" s="44">
        <v>0.76</v>
      </c>
      <c r="F102" s="43">
        <v>5</v>
      </c>
      <c r="G102" s="43">
        <v>28</v>
      </c>
      <c r="H102" s="37">
        <v>0.17860000000000001</v>
      </c>
      <c r="I102" s="43">
        <v>5</v>
      </c>
      <c r="J102" s="44">
        <v>255.8</v>
      </c>
    </row>
    <row r="103" spans="1:10" ht="12.5" hidden="1" x14ac:dyDescent="0.25">
      <c r="A103" s="43" t="s">
        <v>292</v>
      </c>
      <c r="B103" s="43" t="s">
        <v>48</v>
      </c>
      <c r="C103" s="43">
        <v>1</v>
      </c>
      <c r="D103" s="44">
        <v>1.92</v>
      </c>
      <c r="E103" s="44">
        <v>1.92</v>
      </c>
      <c r="F103" s="43">
        <v>5</v>
      </c>
      <c r="G103" s="43">
        <v>19</v>
      </c>
      <c r="H103" s="37">
        <v>0.26319999999999999</v>
      </c>
      <c r="I103" s="43">
        <v>5</v>
      </c>
      <c r="J103" s="44">
        <v>355.2</v>
      </c>
    </row>
    <row r="104" spans="1:10" ht="12.5" hidden="1" x14ac:dyDescent="0.25">
      <c r="A104" s="43" t="s">
        <v>293</v>
      </c>
      <c r="B104" s="43" t="s">
        <v>48</v>
      </c>
      <c r="C104" s="43">
        <v>1</v>
      </c>
      <c r="D104" s="44">
        <v>0.19</v>
      </c>
      <c r="E104" s="44">
        <v>0.19</v>
      </c>
      <c r="F104" s="43">
        <v>5</v>
      </c>
      <c r="G104" s="43">
        <v>5</v>
      </c>
      <c r="H104" s="37">
        <v>1</v>
      </c>
      <c r="I104" s="43">
        <v>5</v>
      </c>
      <c r="J104" s="44">
        <v>93.64</v>
      </c>
    </row>
    <row r="105" spans="1:10" ht="12.5" hidden="1" x14ac:dyDescent="0.25">
      <c r="A105" s="43" t="s">
        <v>294</v>
      </c>
      <c r="B105" s="43" t="s">
        <v>48</v>
      </c>
      <c r="C105" s="43">
        <v>1</v>
      </c>
      <c r="D105" s="44">
        <v>0.53</v>
      </c>
      <c r="E105" s="44">
        <v>0.53</v>
      </c>
      <c r="F105" s="43">
        <v>5</v>
      </c>
      <c r="G105" s="43">
        <v>9</v>
      </c>
      <c r="H105" s="37">
        <v>0.55559999999999998</v>
      </c>
      <c r="I105" s="43">
        <v>5</v>
      </c>
      <c r="J105" s="44">
        <v>1903.66</v>
      </c>
    </row>
    <row r="106" spans="1:10" ht="12.5" hidden="1" x14ac:dyDescent="0.25">
      <c r="A106" s="43" t="s">
        <v>295</v>
      </c>
      <c r="B106" s="43" t="s">
        <v>48</v>
      </c>
      <c r="C106" s="43">
        <v>1</v>
      </c>
      <c r="D106" s="44">
        <v>1.47</v>
      </c>
      <c r="E106" s="44">
        <v>1.47</v>
      </c>
      <c r="F106" s="43">
        <v>5</v>
      </c>
      <c r="G106" s="43">
        <v>5</v>
      </c>
      <c r="H106" s="37">
        <v>1</v>
      </c>
      <c r="I106" s="43">
        <v>5</v>
      </c>
      <c r="J106" s="44">
        <v>32.74</v>
      </c>
    </row>
    <row r="107" spans="1:10" ht="12.5" hidden="1" x14ac:dyDescent="0.25">
      <c r="A107" s="43" t="s">
        <v>296</v>
      </c>
      <c r="B107" s="43" t="s">
        <v>48</v>
      </c>
      <c r="C107" s="43">
        <v>1</v>
      </c>
      <c r="D107" s="44">
        <v>0.69</v>
      </c>
      <c r="E107" s="44">
        <v>0.69</v>
      </c>
      <c r="F107" s="43">
        <v>5</v>
      </c>
      <c r="G107" s="43">
        <v>28</v>
      </c>
      <c r="H107" s="37">
        <v>0.17860000000000001</v>
      </c>
      <c r="I107" s="43">
        <v>5</v>
      </c>
      <c r="J107" s="44">
        <v>3231.96</v>
      </c>
    </row>
    <row r="108" spans="1:10" ht="12.5" hidden="1" x14ac:dyDescent="0.25">
      <c r="A108" s="43" t="s">
        <v>297</v>
      </c>
      <c r="B108" s="43" t="s">
        <v>48</v>
      </c>
      <c r="C108" s="43">
        <v>1</v>
      </c>
      <c r="D108" s="44">
        <v>1.5</v>
      </c>
      <c r="E108" s="44">
        <v>1.5</v>
      </c>
      <c r="F108" s="43">
        <v>5</v>
      </c>
      <c r="G108" s="43">
        <v>5</v>
      </c>
      <c r="H108" s="37">
        <v>1</v>
      </c>
      <c r="I108" s="43">
        <v>5</v>
      </c>
      <c r="J108" s="44">
        <v>889.95</v>
      </c>
    </row>
    <row r="109" spans="1:10" ht="12.5" hidden="1" x14ac:dyDescent="0.25">
      <c r="A109" s="43" t="s">
        <v>298</v>
      </c>
      <c r="B109" s="43" t="s">
        <v>48</v>
      </c>
      <c r="C109" s="43">
        <v>1</v>
      </c>
      <c r="D109" s="44">
        <v>2.08</v>
      </c>
      <c r="E109" s="44">
        <v>2.08</v>
      </c>
      <c r="F109" s="43">
        <v>5</v>
      </c>
      <c r="G109" s="43">
        <v>9</v>
      </c>
      <c r="H109" s="37">
        <v>0.55559999999999998</v>
      </c>
      <c r="I109" s="43">
        <v>5</v>
      </c>
      <c r="J109" s="44">
        <v>152.13999999999999</v>
      </c>
    </row>
    <row r="110" spans="1:10" ht="12.5" hidden="1" x14ac:dyDescent="0.25">
      <c r="A110" s="43" t="s">
        <v>299</v>
      </c>
      <c r="B110" s="43" t="s">
        <v>48</v>
      </c>
      <c r="C110" s="43">
        <v>1</v>
      </c>
      <c r="D110" s="44">
        <v>0.56999999999999995</v>
      </c>
      <c r="E110" s="44">
        <v>0.56999999999999995</v>
      </c>
      <c r="F110" s="43">
        <v>5</v>
      </c>
      <c r="G110" s="43">
        <v>9</v>
      </c>
      <c r="H110" s="37">
        <v>0.55559999999999998</v>
      </c>
      <c r="I110" s="43">
        <v>5</v>
      </c>
      <c r="J110" s="44">
        <v>70.22</v>
      </c>
    </row>
    <row r="111" spans="1:10" ht="12.5" hidden="1" x14ac:dyDescent="0.25">
      <c r="A111" s="43" t="s">
        <v>300</v>
      </c>
      <c r="B111" s="43" t="s">
        <v>48</v>
      </c>
      <c r="C111" s="43">
        <v>1</v>
      </c>
      <c r="D111" s="44">
        <v>1.3</v>
      </c>
      <c r="E111" s="44">
        <v>1.3</v>
      </c>
      <c r="F111" s="43">
        <v>5</v>
      </c>
      <c r="G111" s="43">
        <v>5</v>
      </c>
      <c r="H111" s="37">
        <v>1</v>
      </c>
      <c r="I111" s="43">
        <v>5</v>
      </c>
      <c r="J111" s="44">
        <v>51.48</v>
      </c>
    </row>
    <row r="112" spans="1:10" ht="12.5" hidden="1" x14ac:dyDescent="0.25">
      <c r="A112" s="43" t="s">
        <v>301</v>
      </c>
      <c r="B112" s="43" t="s">
        <v>48</v>
      </c>
      <c r="C112" s="43">
        <v>1</v>
      </c>
      <c r="D112" s="44">
        <v>3.29</v>
      </c>
      <c r="E112" s="44">
        <v>3.29</v>
      </c>
      <c r="F112" s="43">
        <v>5</v>
      </c>
      <c r="G112" s="43">
        <v>5</v>
      </c>
      <c r="H112" s="37">
        <v>1</v>
      </c>
      <c r="I112" s="43">
        <v>5</v>
      </c>
      <c r="J112" s="44">
        <v>225.08</v>
      </c>
    </row>
    <row r="113" spans="1:24" ht="12.5" hidden="1" x14ac:dyDescent="0.25">
      <c r="A113" s="43" t="s">
        <v>302</v>
      </c>
      <c r="B113" s="43" t="s">
        <v>48</v>
      </c>
      <c r="C113" s="43">
        <v>1</v>
      </c>
      <c r="D113" s="44">
        <v>0.24</v>
      </c>
      <c r="E113" s="44">
        <v>0.24</v>
      </c>
      <c r="F113" s="43">
        <v>5</v>
      </c>
      <c r="G113" s="43">
        <v>33</v>
      </c>
      <c r="H113" s="37">
        <v>0.2727</v>
      </c>
      <c r="I113" s="43">
        <v>9</v>
      </c>
      <c r="J113" s="44">
        <v>571.29</v>
      </c>
    </row>
    <row r="114" spans="1:24" ht="12.5" hidden="1" x14ac:dyDescent="0.25">
      <c r="A114" s="43" t="s">
        <v>303</v>
      </c>
      <c r="B114" s="43" t="s">
        <v>48</v>
      </c>
      <c r="C114" s="43">
        <v>0</v>
      </c>
      <c r="D114" s="44">
        <v>0</v>
      </c>
      <c r="E114" s="44">
        <v>0</v>
      </c>
      <c r="F114" s="43">
        <v>5</v>
      </c>
      <c r="G114" s="43">
        <v>9</v>
      </c>
      <c r="H114" s="37">
        <v>0.55559999999999998</v>
      </c>
      <c r="I114" s="43">
        <v>5</v>
      </c>
      <c r="J114" s="44">
        <v>1393.5</v>
      </c>
    </row>
    <row r="115" spans="1:24" ht="12.5" hidden="1" x14ac:dyDescent="0.25">
      <c r="A115" s="43" t="s">
        <v>304</v>
      </c>
      <c r="B115" s="43" t="s">
        <v>48</v>
      </c>
      <c r="C115" s="43">
        <v>0</v>
      </c>
      <c r="D115" s="44">
        <v>0</v>
      </c>
      <c r="E115" s="44">
        <v>0</v>
      </c>
      <c r="F115" s="43">
        <v>5</v>
      </c>
      <c r="G115" s="43">
        <v>5</v>
      </c>
      <c r="H115" s="37">
        <v>1</v>
      </c>
      <c r="I115" s="43">
        <v>5</v>
      </c>
      <c r="J115" s="44">
        <v>35.79</v>
      </c>
    </row>
    <row r="116" spans="1:24" ht="12.5" hidden="1" x14ac:dyDescent="0.25">
      <c r="A116" s="43" t="s">
        <v>305</v>
      </c>
      <c r="B116" s="43" t="s">
        <v>48</v>
      </c>
      <c r="C116" s="43">
        <v>0</v>
      </c>
      <c r="D116" s="44">
        <v>0</v>
      </c>
      <c r="E116" s="44">
        <v>0</v>
      </c>
      <c r="F116" s="43">
        <v>5</v>
      </c>
      <c r="G116" s="43">
        <v>9</v>
      </c>
      <c r="H116" s="37">
        <v>1</v>
      </c>
      <c r="I116" s="43">
        <v>9</v>
      </c>
      <c r="J116" s="44">
        <v>234.12</v>
      </c>
    </row>
    <row r="117" spans="1:24" ht="12.5" hidden="1" x14ac:dyDescent="0.25">
      <c r="A117" s="43" t="s">
        <v>306</v>
      </c>
      <c r="B117" s="43" t="s">
        <v>48</v>
      </c>
      <c r="C117" s="43">
        <v>0</v>
      </c>
      <c r="D117" s="44">
        <v>0</v>
      </c>
      <c r="E117" s="44">
        <v>0</v>
      </c>
      <c r="F117" s="43">
        <v>5</v>
      </c>
      <c r="G117" s="43">
        <v>5</v>
      </c>
      <c r="H117" s="37">
        <v>1</v>
      </c>
      <c r="I117" s="43">
        <v>5</v>
      </c>
      <c r="J117" s="44">
        <v>32.74</v>
      </c>
    </row>
    <row r="118" spans="1:24" ht="12.5" hidden="1" x14ac:dyDescent="0.25">
      <c r="A118" s="43" t="s">
        <v>307</v>
      </c>
      <c r="B118" s="43" t="s">
        <v>48</v>
      </c>
      <c r="C118" s="43">
        <v>0</v>
      </c>
      <c r="D118" s="44">
        <v>0</v>
      </c>
      <c r="E118" s="44">
        <v>0</v>
      </c>
      <c r="F118" s="43">
        <v>5</v>
      </c>
      <c r="G118" s="43">
        <v>28</v>
      </c>
      <c r="H118" s="37">
        <v>0.17860000000000001</v>
      </c>
      <c r="I118" s="43">
        <v>5</v>
      </c>
      <c r="J118" s="44">
        <v>511.7</v>
      </c>
    </row>
    <row r="119" spans="1:24" ht="12.5" hidden="1" x14ac:dyDescent="0.25">
      <c r="A119" s="43" t="s">
        <v>308</v>
      </c>
      <c r="B119" s="43" t="s">
        <v>48</v>
      </c>
      <c r="C119" s="43">
        <v>0</v>
      </c>
      <c r="D119" s="44">
        <v>0</v>
      </c>
      <c r="E119" s="44">
        <v>0</v>
      </c>
      <c r="F119" s="43">
        <v>5</v>
      </c>
      <c r="G119" s="43">
        <v>9</v>
      </c>
      <c r="H119" s="37">
        <v>0.55559999999999998</v>
      </c>
      <c r="I119" s="43">
        <v>5</v>
      </c>
      <c r="J119" s="44">
        <v>307</v>
      </c>
    </row>
    <row r="120" spans="1:24" ht="12.5" hidden="1" x14ac:dyDescent="0.25">
      <c r="A120" s="43" t="s">
        <v>309</v>
      </c>
      <c r="B120" s="43" t="s">
        <v>162</v>
      </c>
      <c r="C120" s="43">
        <v>1</v>
      </c>
      <c r="D120" s="44">
        <v>2.84</v>
      </c>
      <c r="E120" s="44">
        <v>2.84</v>
      </c>
      <c r="F120" s="43">
        <v>5</v>
      </c>
      <c r="G120" s="43">
        <v>75</v>
      </c>
      <c r="H120" s="37">
        <v>6.6699999999999995E-2</v>
      </c>
      <c r="I120" s="43">
        <v>5</v>
      </c>
      <c r="J120" s="44">
        <v>6651.43</v>
      </c>
    </row>
    <row r="121" spans="1:24" ht="12.5" x14ac:dyDescent="0.25">
      <c r="A121" s="43" t="s">
        <v>310</v>
      </c>
      <c r="B121" s="43" t="s">
        <v>52</v>
      </c>
      <c r="C121" s="43">
        <v>866</v>
      </c>
      <c r="D121" s="44">
        <v>1015.76</v>
      </c>
      <c r="E121" s="44">
        <v>1.17</v>
      </c>
      <c r="F121" s="43">
        <v>693</v>
      </c>
      <c r="G121" s="43">
        <v>876</v>
      </c>
      <c r="H121" s="37">
        <v>1.03E-2</v>
      </c>
      <c r="I121" s="43">
        <v>9</v>
      </c>
      <c r="J121" s="44">
        <v>5007.37</v>
      </c>
      <c r="K121" s="37">
        <f t="shared" ref="K121:K123" si="7">J121/D121</f>
        <v>4.9296782704575888</v>
      </c>
    </row>
    <row r="122" spans="1:24" ht="12.5" x14ac:dyDescent="0.25">
      <c r="A122" s="43" t="s">
        <v>51</v>
      </c>
      <c r="B122" s="43" t="s">
        <v>52</v>
      </c>
      <c r="C122" s="43">
        <v>614</v>
      </c>
      <c r="D122" s="44">
        <v>723.62</v>
      </c>
      <c r="E122" s="44">
        <v>1.18</v>
      </c>
      <c r="F122" s="43">
        <v>534</v>
      </c>
      <c r="G122" s="43">
        <v>618</v>
      </c>
      <c r="H122" s="37">
        <v>8.0999999999999996E-3</v>
      </c>
      <c r="I122" s="43">
        <v>5</v>
      </c>
      <c r="J122" s="44">
        <v>936.79</v>
      </c>
      <c r="K122" s="37">
        <f t="shared" si="7"/>
        <v>1.2945883198363781</v>
      </c>
    </row>
    <row r="123" spans="1:24" ht="12.5" x14ac:dyDescent="0.25">
      <c r="A123" s="3" t="s">
        <v>53</v>
      </c>
      <c r="B123" s="3" t="s">
        <v>52</v>
      </c>
      <c r="C123" s="77">
        <v>1634</v>
      </c>
      <c r="D123" s="47">
        <v>1940.04</v>
      </c>
      <c r="E123" s="47">
        <v>1.19</v>
      </c>
      <c r="F123" s="77">
        <v>1522</v>
      </c>
      <c r="G123" s="77">
        <v>1836</v>
      </c>
      <c r="H123" s="48">
        <v>2.7000000000000001E-3</v>
      </c>
      <c r="I123" s="3">
        <v>5</v>
      </c>
      <c r="J123" s="47">
        <v>3264.85</v>
      </c>
      <c r="K123" s="48">
        <f t="shared" si="7"/>
        <v>1.6828776726253067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5" hidden="1" x14ac:dyDescent="0.25">
      <c r="A124" s="43" t="s">
        <v>311</v>
      </c>
      <c r="B124" s="43" t="s">
        <v>52</v>
      </c>
      <c r="C124" s="43">
        <v>1</v>
      </c>
      <c r="D124" s="44">
        <v>1.56</v>
      </c>
      <c r="E124" s="44">
        <v>1.56</v>
      </c>
      <c r="F124" s="43">
        <v>5</v>
      </c>
      <c r="G124" s="43">
        <v>19</v>
      </c>
      <c r="H124" s="37">
        <v>0.26319999999999999</v>
      </c>
      <c r="I124" s="43">
        <v>5</v>
      </c>
      <c r="J124" s="44">
        <v>102.3</v>
      </c>
    </row>
    <row r="125" spans="1:24" ht="12.5" hidden="1" x14ac:dyDescent="0.25">
      <c r="A125" s="43" t="s">
        <v>312</v>
      </c>
      <c r="B125" s="43" t="s">
        <v>179</v>
      </c>
      <c r="C125" s="43">
        <v>1</v>
      </c>
      <c r="D125" s="44">
        <v>0.71</v>
      </c>
      <c r="E125" s="44">
        <v>0.71</v>
      </c>
      <c r="F125" s="43">
        <v>5</v>
      </c>
      <c r="G125" s="43">
        <v>5</v>
      </c>
      <c r="H125" s="37">
        <v>1</v>
      </c>
      <c r="I125" s="43">
        <v>5</v>
      </c>
      <c r="J125" s="44">
        <v>2096.09</v>
      </c>
    </row>
    <row r="126" spans="1:24" ht="12.5" x14ac:dyDescent="0.25">
      <c r="A126" s="43" t="s">
        <v>313</v>
      </c>
      <c r="B126" s="43" t="s">
        <v>31</v>
      </c>
      <c r="C126" s="43">
        <v>79</v>
      </c>
      <c r="D126" s="44">
        <v>158.69999999999999</v>
      </c>
      <c r="E126" s="44">
        <v>2.0099999999999998</v>
      </c>
      <c r="F126" s="43">
        <v>70</v>
      </c>
      <c r="G126" s="43">
        <v>94</v>
      </c>
      <c r="H126" s="37">
        <v>5.3199999999999997E-2</v>
      </c>
      <c r="I126" s="43">
        <v>5</v>
      </c>
      <c r="J126" s="44">
        <v>511.7</v>
      </c>
      <c r="K126" s="37">
        <f t="shared" ref="K126:K129" si="8">J126/D126</f>
        <v>3.2243226212980467</v>
      </c>
    </row>
    <row r="127" spans="1:24" ht="12.5" x14ac:dyDescent="0.25">
      <c r="A127" s="43" t="s">
        <v>314</v>
      </c>
      <c r="B127" s="43" t="s">
        <v>31</v>
      </c>
      <c r="C127" s="43">
        <v>191</v>
      </c>
      <c r="D127" s="44">
        <v>439.77</v>
      </c>
      <c r="E127" s="44">
        <v>2.2999999999999998</v>
      </c>
      <c r="F127" s="43">
        <v>141</v>
      </c>
      <c r="G127" s="43">
        <v>173</v>
      </c>
      <c r="H127" s="37">
        <v>2.8899999999999999E-2</v>
      </c>
      <c r="I127" s="43">
        <v>5</v>
      </c>
      <c r="J127" s="44">
        <v>1775.13</v>
      </c>
      <c r="K127" s="37">
        <f t="shared" si="8"/>
        <v>4.0364963503649642</v>
      </c>
    </row>
    <row r="128" spans="1:24" ht="12.5" x14ac:dyDescent="0.25">
      <c r="A128" s="3" t="s">
        <v>315</v>
      </c>
      <c r="B128" s="3" t="s">
        <v>31</v>
      </c>
      <c r="C128" s="3">
        <v>331</v>
      </c>
      <c r="D128" s="47">
        <v>535.71</v>
      </c>
      <c r="E128" s="47">
        <v>1.62</v>
      </c>
      <c r="F128" s="3">
        <v>225</v>
      </c>
      <c r="G128" s="3">
        <v>286</v>
      </c>
      <c r="H128" s="48">
        <v>1.7500000000000002E-2</v>
      </c>
      <c r="I128" s="3">
        <v>5</v>
      </c>
      <c r="J128" s="47">
        <v>2342.06</v>
      </c>
      <c r="K128" s="48">
        <f t="shared" si="8"/>
        <v>4.3718803083757996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11" ht="12.5" x14ac:dyDescent="0.25">
      <c r="A129" s="43" t="s">
        <v>316</v>
      </c>
      <c r="B129" s="43" t="s">
        <v>31</v>
      </c>
      <c r="C129" s="43">
        <v>20</v>
      </c>
      <c r="D129" s="44">
        <v>41.49</v>
      </c>
      <c r="E129" s="44">
        <v>2.0699999999999998</v>
      </c>
      <c r="F129" s="43">
        <v>19</v>
      </c>
      <c r="G129" s="43">
        <v>33</v>
      </c>
      <c r="H129" s="37">
        <v>0.1515</v>
      </c>
      <c r="I129" s="43">
        <v>5</v>
      </c>
      <c r="J129" s="44">
        <v>749.43</v>
      </c>
      <c r="K129" s="48">
        <f t="shared" si="8"/>
        <v>18.062906724511929</v>
      </c>
    </row>
    <row r="130" spans="1:11" ht="12.5" hidden="1" x14ac:dyDescent="0.25">
      <c r="A130" s="43" t="s">
        <v>317</v>
      </c>
      <c r="B130" s="43" t="s">
        <v>31</v>
      </c>
      <c r="C130" s="43">
        <v>9</v>
      </c>
      <c r="D130" s="44">
        <v>19.86</v>
      </c>
      <c r="E130" s="44">
        <v>2.21</v>
      </c>
      <c r="F130" s="43">
        <v>19</v>
      </c>
      <c r="G130" s="43">
        <v>28</v>
      </c>
      <c r="H130" s="37">
        <v>0.32140000000000002</v>
      </c>
      <c r="I130" s="43">
        <v>9</v>
      </c>
      <c r="J130" s="44">
        <v>4550.71</v>
      </c>
    </row>
    <row r="131" spans="1:11" ht="12.5" hidden="1" x14ac:dyDescent="0.25">
      <c r="A131" s="43" t="s">
        <v>318</v>
      </c>
      <c r="B131" s="43" t="s">
        <v>31</v>
      </c>
      <c r="C131" s="43">
        <v>2</v>
      </c>
      <c r="D131" s="44">
        <v>2.76</v>
      </c>
      <c r="E131" s="44">
        <v>1.38</v>
      </c>
      <c r="F131" s="43">
        <v>5</v>
      </c>
      <c r="G131" s="43">
        <v>61</v>
      </c>
      <c r="H131" s="37">
        <v>8.2000000000000003E-2</v>
      </c>
      <c r="I131" s="43">
        <v>5</v>
      </c>
      <c r="J131" s="44">
        <v>7757</v>
      </c>
    </row>
    <row r="132" spans="1:11" ht="12.5" hidden="1" x14ac:dyDescent="0.25">
      <c r="A132" s="43" t="s">
        <v>319</v>
      </c>
      <c r="B132" s="43" t="s">
        <v>31</v>
      </c>
      <c r="C132" s="43">
        <v>1</v>
      </c>
      <c r="D132" s="44">
        <v>0.69</v>
      </c>
      <c r="E132" s="44">
        <v>0.69</v>
      </c>
      <c r="F132" s="43">
        <v>5</v>
      </c>
      <c r="G132" s="43">
        <v>19</v>
      </c>
      <c r="H132" s="37">
        <v>0.26319999999999999</v>
      </c>
      <c r="I132" s="43">
        <v>5</v>
      </c>
      <c r="J132" s="44">
        <v>9871.5</v>
      </c>
    </row>
    <row r="133" spans="1:11" ht="12.5" x14ac:dyDescent="0.25">
      <c r="A133" s="43" t="s">
        <v>320</v>
      </c>
      <c r="B133" s="43" t="s">
        <v>21</v>
      </c>
      <c r="C133" s="43">
        <v>224</v>
      </c>
      <c r="D133" s="44">
        <v>394.2</v>
      </c>
      <c r="E133" s="44">
        <v>1.76</v>
      </c>
      <c r="F133" s="43">
        <v>201</v>
      </c>
      <c r="G133" s="43">
        <v>248</v>
      </c>
      <c r="H133" s="37">
        <v>5.6500000000000002E-2</v>
      </c>
      <c r="I133" s="43">
        <v>14</v>
      </c>
      <c r="J133" s="44">
        <v>11073.98</v>
      </c>
      <c r="K133" s="37">
        <f>J133/D133</f>
        <v>28.092288178589548</v>
      </c>
    </row>
    <row r="134" spans="1:11" ht="12.5" hidden="1" x14ac:dyDescent="0.25">
      <c r="A134" s="43" t="s">
        <v>23</v>
      </c>
      <c r="B134" s="43" t="s">
        <v>21</v>
      </c>
      <c r="C134" s="43">
        <v>6</v>
      </c>
      <c r="D134" s="44">
        <v>14.87</v>
      </c>
      <c r="E134" s="44">
        <v>2.48</v>
      </c>
      <c r="F134" s="43">
        <v>5</v>
      </c>
      <c r="G134" s="43">
        <v>28</v>
      </c>
      <c r="H134" s="37">
        <v>0.17860000000000001</v>
      </c>
      <c r="I134" s="43">
        <v>5</v>
      </c>
      <c r="J134" s="44">
        <v>5414.33</v>
      </c>
    </row>
    <row r="135" spans="1:11" ht="12.5" hidden="1" x14ac:dyDescent="0.25">
      <c r="A135" s="43" t="s">
        <v>321</v>
      </c>
      <c r="B135" s="43" t="s">
        <v>21</v>
      </c>
      <c r="C135" s="43">
        <v>3</v>
      </c>
      <c r="D135" s="44">
        <v>8.36</v>
      </c>
      <c r="E135" s="44">
        <v>2.79</v>
      </c>
      <c r="F135" s="43">
        <v>5</v>
      </c>
      <c r="G135" s="43">
        <v>14</v>
      </c>
      <c r="H135" s="37">
        <v>0.35709999999999997</v>
      </c>
      <c r="I135" s="43">
        <v>5</v>
      </c>
      <c r="J135" s="44">
        <v>1686.27</v>
      </c>
    </row>
    <row r="136" spans="1:11" ht="12.5" hidden="1" x14ac:dyDescent="0.25">
      <c r="A136" s="43" t="s">
        <v>322</v>
      </c>
      <c r="B136" s="43" t="s">
        <v>21</v>
      </c>
      <c r="C136" s="43">
        <v>3</v>
      </c>
      <c r="D136" s="44">
        <v>10.53</v>
      </c>
      <c r="E136" s="44">
        <v>3.51</v>
      </c>
      <c r="F136" s="43">
        <v>5</v>
      </c>
      <c r="G136" s="43">
        <v>19</v>
      </c>
      <c r="H136" s="37">
        <v>0.26319999999999999</v>
      </c>
      <c r="I136" s="43">
        <v>5</v>
      </c>
      <c r="J136" s="44">
        <v>1377.11</v>
      </c>
    </row>
    <row r="137" spans="1:11" ht="12.5" hidden="1" x14ac:dyDescent="0.25">
      <c r="A137" s="43" t="s">
        <v>323</v>
      </c>
      <c r="B137" s="43" t="s">
        <v>21</v>
      </c>
      <c r="C137" s="43">
        <v>1</v>
      </c>
      <c r="D137" s="44">
        <v>0.75</v>
      </c>
      <c r="E137" s="44">
        <v>0.75</v>
      </c>
      <c r="F137" s="43">
        <v>5</v>
      </c>
      <c r="G137" s="43">
        <v>5</v>
      </c>
      <c r="H137" s="37">
        <v>1</v>
      </c>
      <c r="I137" s="43">
        <v>5</v>
      </c>
      <c r="J137" s="44">
        <v>866.39</v>
      </c>
    </row>
    <row r="138" spans="1:11" ht="12.5" hidden="1" x14ac:dyDescent="0.25">
      <c r="A138" s="43" t="s">
        <v>324</v>
      </c>
      <c r="B138" s="43" t="s">
        <v>201</v>
      </c>
      <c r="C138" s="43">
        <v>2</v>
      </c>
      <c r="D138" s="44">
        <v>1.78</v>
      </c>
      <c r="E138" s="44">
        <v>0.89</v>
      </c>
      <c r="F138" s="43">
        <v>5</v>
      </c>
      <c r="G138" s="43">
        <v>5</v>
      </c>
      <c r="H138" s="37">
        <v>1</v>
      </c>
      <c r="I138" s="43">
        <v>5</v>
      </c>
      <c r="J138" s="44">
        <v>103.01</v>
      </c>
    </row>
    <row r="139" spans="1:11" ht="12.5" x14ac:dyDescent="0.25">
      <c r="C139" s="46">
        <v>16629</v>
      </c>
      <c r="D139" s="44">
        <v>18291</v>
      </c>
      <c r="E139" s="44">
        <v>1.1000000000000001</v>
      </c>
      <c r="F139" s="46">
        <v>16349</v>
      </c>
      <c r="G139" s="46">
        <v>22353</v>
      </c>
      <c r="H139" s="37">
        <v>3.7199999999999997E-2</v>
      </c>
      <c r="I139" s="43">
        <v>832</v>
      </c>
      <c r="J139" s="44">
        <v>269361.01</v>
      </c>
      <c r="K139" s="37">
        <f>J139/D139</f>
        <v>14.726423377617408</v>
      </c>
    </row>
    <row r="140" spans="1:11" ht="12.5" x14ac:dyDescent="0.25">
      <c r="K140" s="37"/>
    </row>
    <row r="141" spans="1:11" ht="12.5" x14ac:dyDescent="0.25">
      <c r="A141" s="43" t="s">
        <v>325</v>
      </c>
      <c r="B141" s="43" t="s">
        <v>13</v>
      </c>
      <c r="K141" s="37"/>
    </row>
    <row r="142" spans="1:11" ht="12.5" x14ac:dyDescent="0.25">
      <c r="A142" s="56">
        <v>43466</v>
      </c>
      <c r="B142" s="43">
        <v>637</v>
      </c>
      <c r="K142" s="37"/>
    </row>
    <row r="143" spans="1:11" ht="12.5" x14ac:dyDescent="0.25">
      <c r="A143" s="56">
        <v>43467</v>
      </c>
      <c r="B143" s="43">
        <v>525</v>
      </c>
      <c r="K143" s="37"/>
    </row>
    <row r="144" spans="1:11" ht="12.5" x14ac:dyDescent="0.25">
      <c r="A144" s="56">
        <v>43468</v>
      </c>
      <c r="B144" s="43">
        <v>571</v>
      </c>
      <c r="K144" s="37"/>
    </row>
    <row r="145" spans="1:11" ht="12.5" x14ac:dyDescent="0.25">
      <c r="A145" s="56">
        <v>43469</v>
      </c>
      <c r="B145" s="43">
        <v>534</v>
      </c>
      <c r="K145" s="37"/>
    </row>
    <row r="146" spans="1:11" ht="12.5" x14ac:dyDescent="0.25">
      <c r="A146" s="56">
        <v>43470</v>
      </c>
      <c r="B146" s="43">
        <v>567</v>
      </c>
      <c r="K146" s="37"/>
    </row>
    <row r="147" spans="1:11" ht="12.5" x14ac:dyDescent="0.25">
      <c r="A147" s="56">
        <v>43471</v>
      </c>
      <c r="B147" s="43">
        <v>618</v>
      </c>
      <c r="K147" s="37"/>
    </row>
    <row r="148" spans="1:11" ht="12.5" x14ac:dyDescent="0.25">
      <c r="A148" s="56">
        <v>43472</v>
      </c>
      <c r="B148" s="43">
        <v>614</v>
      </c>
      <c r="K148" s="37"/>
    </row>
    <row r="149" spans="1:11" ht="12.5" x14ac:dyDescent="0.25">
      <c r="A149" s="56">
        <v>43473</v>
      </c>
      <c r="B149" s="43">
        <v>557</v>
      </c>
      <c r="K149" s="37"/>
    </row>
    <row r="150" spans="1:11" ht="12.5" x14ac:dyDescent="0.25">
      <c r="A150" s="56">
        <v>43474</v>
      </c>
      <c r="B150" s="43">
        <v>422</v>
      </c>
      <c r="K150" s="37"/>
    </row>
    <row r="151" spans="1:11" ht="12.5" x14ac:dyDescent="0.25">
      <c r="A151" s="56">
        <v>43475</v>
      </c>
      <c r="B151" s="43">
        <v>586</v>
      </c>
      <c r="K151" s="37"/>
    </row>
    <row r="152" spans="1:11" ht="12.5" x14ac:dyDescent="0.25">
      <c r="A152" s="56">
        <v>43476</v>
      </c>
      <c r="B152" s="43">
        <v>539</v>
      </c>
      <c r="K152" s="37"/>
    </row>
    <row r="153" spans="1:11" ht="12.5" x14ac:dyDescent="0.25">
      <c r="A153" s="56">
        <v>43477</v>
      </c>
      <c r="B153" s="43">
        <v>618</v>
      </c>
      <c r="K153" s="37"/>
    </row>
    <row r="154" spans="1:11" ht="12.5" x14ac:dyDescent="0.25">
      <c r="A154" s="56">
        <v>43478</v>
      </c>
      <c r="B154" s="43">
        <v>646</v>
      </c>
      <c r="K154" s="37"/>
    </row>
    <row r="155" spans="1:11" ht="12.5" x14ac:dyDescent="0.25">
      <c r="A155" s="56">
        <v>43479</v>
      </c>
      <c r="B155" s="43">
        <v>562</v>
      </c>
      <c r="K155" s="37"/>
    </row>
    <row r="156" spans="1:11" ht="12.5" x14ac:dyDescent="0.25">
      <c r="A156" s="56">
        <v>43480</v>
      </c>
      <c r="B156" s="43">
        <v>553</v>
      </c>
      <c r="K156" s="37"/>
    </row>
    <row r="157" spans="1:11" ht="12.5" x14ac:dyDescent="0.25">
      <c r="A157" s="56">
        <v>43481</v>
      </c>
      <c r="B157" s="43">
        <v>614</v>
      </c>
      <c r="K157" s="37"/>
    </row>
    <row r="158" spans="1:11" ht="12.5" x14ac:dyDescent="0.25">
      <c r="A158" s="56">
        <v>43482</v>
      </c>
      <c r="B158" s="43">
        <v>586</v>
      </c>
      <c r="K158" s="37"/>
    </row>
    <row r="159" spans="1:11" ht="12.5" x14ac:dyDescent="0.25">
      <c r="A159" s="56">
        <v>43483</v>
      </c>
      <c r="B159" s="43">
        <v>571</v>
      </c>
      <c r="K159" s="37"/>
    </row>
    <row r="160" spans="1:11" ht="12.5" x14ac:dyDescent="0.25">
      <c r="A160" s="56">
        <v>43484</v>
      </c>
      <c r="B160" s="43">
        <v>506</v>
      </c>
      <c r="K160" s="37"/>
    </row>
    <row r="161" spans="1:11" ht="12.5" x14ac:dyDescent="0.25">
      <c r="A161" s="56">
        <v>43485</v>
      </c>
      <c r="B161" s="43">
        <v>656</v>
      </c>
      <c r="K161" s="37"/>
    </row>
    <row r="162" spans="1:11" ht="12.5" x14ac:dyDescent="0.25">
      <c r="A162" s="56">
        <v>43486</v>
      </c>
      <c r="B162" s="43">
        <v>595</v>
      </c>
      <c r="K162" s="37"/>
    </row>
    <row r="163" spans="1:11" ht="12.5" x14ac:dyDescent="0.25">
      <c r="A163" s="56">
        <v>43487</v>
      </c>
      <c r="B163" s="43">
        <v>506</v>
      </c>
      <c r="K163" s="37"/>
    </row>
    <row r="164" spans="1:11" ht="12.5" x14ac:dyDescent="0.25">
      <c r="A164" s="56">
        <v>43488</v>
      </c>
      <c r="B164" s="43">
        <v>492</v>
      </c>
      <c r="K164" s="37"/>
    </row>
    <row r="165" spans="1:11" ht="12.5" x14ac:dyDescent="0.25">
      <c r="A165" s="56">
        <v>43489</v>
      </c>
      <c r="B165" s="43">
        <v>623</v>
      </c>
      <c r="K165" s="37"/>
    </row>
    <row r="166" spans="1:11" ht="12.5" x14ac:dyDescent="0.25">
      <c r="A166" s="56">
        <v>43490</v>
      </c>
      <c r="B166" s="43">
        <v>501</v>
      </c>
      <c r="K166" s="37"/>
    </row>
    <row r="167" spans="1:11" ht="12.5" x14ac:dyDescent="0.25">
      <c r="A167" s="56">
        <v>43491</v>
      </c>
      <c r="B167" s="43">
        <v>567</v>
      </c>
      <c r="K167" s="37"/>
    </row>
    <row r="168" spans="1:11" ht="12.5" x14ac:dyDescent="0.25">
      <c r="A168" s="56">
        <v>43492</v>
      </c>
      <c r="B168" s="43">
        <v>665</v>
      </c>
      <c r="K168" s="37"/>
    </row>
    <row r="169" spans="1:11" ht="12.5" x14ac:dyDescent="0.25">
      <c r="A169" s="56">
        <v>43493</v>
      </c>
      <c r="B169" s="43">
        <v>581</v>
      </c>
      <c r="K169" s="37"/>
    </row>
    <row r="170" spans="1:11" ht="12.5" x14ac:dyDescent="0.25">
      <c r="A170" s="56">
        <v>43494</v>
      </c>
      <c r="B170" s="43">
        <v>553</v>
      </c>
      <c r="K170" s="37"/>
    </row>
    <row r="171" spans="1:11" ht="12.5" x14ac:dyDescent="0.25">
      <c r="A171" s="56">
        <v>43495</v>
      </c>
      <c r="B171" s="43">
        <v>539</v>
      </c>
      <c r="K171" s="37"/>
    </row>
    <row r="172" spans="1:11" ht="12.5" x14ac:dyDescent="0.25">
      <c r="A172" s="56">
        <v>43496</v>
      </c>
      <c r="B172" s="43">
        <v>571</v>
      </c>
      <c r="K172" s="37"/>
    </row>
    <row r="173" spans="1:11" ht="12.5" x14ac:dyDescent="0.25">
      <c r="A173" s="56">
        <v>43497</v>
      </c>
      <c r="B173" s="43">
        <v>576</v>
      </c>
      <c r="K173" s="37"/>
    </row>
    <row r="174" spans="1:11" ht="12.5" x14ac:dyDescent="0.25">
      <c r="A174" s="56">
        <v>43498</v>
      </c>
      <c r="B174" s="43">
        <v>637</v>
      </c>
      <c r="K174" s="37"/>
    </row>
    <row r="175" spans="1:11" ht="12.5" x14ac:dyDescent="0.25">
      <c r="A175" s="56">
        <v>43499</v>
      </c>
      <c r="B175" s="43">
        <v>740</v>
      </c>
      <c r="K175" s="37"/>
    </row>
    <row r="176" spans="1:11" ht="12.5" x14ac:dyDescent="0.25">
      <c r="A176" s="56">
        <v>43500</v>
      </c>
      <c r="B176" s="43">
        <v>735</v>
      </c>
      <c r="K176" s="37"/>
    </row>
    <row r="177" spans="1:11" ht="12.5" x14ac:dyDescent="0.25">
      <c r="A177" s="56">
        <v>43501</v>
      </c>
      <c r="B177" s="43">
        <v>632</v>
      </c>
      <c r="K177" s="37"/>
    </row>
    <row r="178" spans="1:11" ht="12.5" x14ac:dyDescent="0.25">
      <c r="A178" s="56">
        <v>43502</v>
      </c>
      <c r="B178" s="43">
        <v>604</v>
      </c>
      <c r="K178" s="37"/>
    </row>
    <row r="179" spans="1:11" ht="12.5" x14ac:dyDescent="0.25">
      <c r="A179" s="56">
        <v>43503</v>
      </c>
      <c r="B179" s="43">
        <v>651</v>
      </c>
      <c r="K179" s="37"/>
    </row>
    <row r="180" spans="1:11" ht="12.5" x14ac:dyDescent="0.25">
      <c r="A180" s="56">
        <v>43504</v>
      </c>
      <c r="B180" s="43">
        <v>604</v>
      </c>
      <c r="K180" s="37"/>
    </row>
    <row r="181" spans="1:11" ht="12.5" x14ac:dyDescent="0.25">
      <c r="A181" s="56">
        <v>43505</v>
      </c>
      <c r="B181" s="43">
        <v>600</v>
      </c>
      <c r="K181" s="37"/>
    </row>
    <row r="182" spans="1:11" ht="12.5" x14ac:dyDescent="0.25">
      <c r="A182" s="56">
        <v>43506</v>
      </c>
      <c r="B182" s="43">
        <v>600</v>
      </c>
      <c r="K182" s="37"/>
    </row>
    <row r="183" spans="1:11" ht="12.5" x14ac:dyDescent="0.25">
      <c r="A183" s="56">
        <v>43507</v>
      </c>
      <c r="B183" s="43">
        <v>623</v>
      </c>
      <c r="K183" s="37"/>
    </row>
    <row r="184" spans="1:11" ht="12.5" x14ac:dyDescent="0.25">
      <c r="A184" s="56">
        <v>43508</v>
      </c>
      <c r="B184" s="43">
        <v>623</v>
      </c>
      <c r="K184" s="37"/>
    </row>
    <row r="185" spans="1:11" ht="12.5" x14ac:dyDescent="0.25">
      <c r="A185" s="56">
        <v>43509</v>
      </c>
      <c r="B185" s="43">
        <v>623</v>
      </c>
      <c r="K185" s="37"/>
    </row>
    <row r="186" spans="1:11" ht="12.5" x14ac:dyDescent="0.25">
      <c r="A186" s="56">
        <v>43510</v>
      </c>
      <c r="B186" s="43">
        <v>614</v>
      </c>
      <c r="K186" s="37"/>
    </row>
    <row r="187" spans="1:11" ht="12.5" x14ac:dyDescent="0.25">
      <c r="A187" s="56">
        <v>43511</v>
      </c>
      <c r="B187" s="43">
        <v>721</v>
      </c>
      <c r="K187" s="37"/>
    </row>
    <row r="188" spans="1:11" ht="12.5" x14ac:dyDescent="0.25">
      <c r="A188" s="56">
        <v>43512</v>
      </c>
      <c r="B188" s="43">
        <v>375</v>
      </c>
      <c r="K188" s="37"/>
    </row>
    <row r="189" spans="1:11" ht="12.5" x14ac:dyDescent="0.25">
      <c r="A189" s="56">
        <v>43513</v>
      </c>
      <c r="B189" s="43">
        <v>61</v>
      </c>
      <c r="K189" s="37"/>
    </row>
    <row r="190" spans="1:11" ht="12.5" x14ac:dyDescent="0.25">
      <c r="A190" s="56">
        <v>43514</v>
      </c>
      <c r="B190" s="43">
        <v>885</v>
      </c>
      <c r="K190" s="37"/>
    </row>
    <row r="191" spans="1:11" ht="12.5" x14ac:dyDescent="0.25">
      <c r="A191" s="56">
        <v>43515</v>
      </c>
      <c r="B191" s="43">
        <v>609</v>
      </c>
      <c r="K191" s="37"/>
    </row>
    <row r="192" spans="1:11" ht="12.5" x14ac:dyDescent="0.25">
      <c r="A192" s="56">
        <v>43516</v>
      </c>
      <c r="B192" s="43">
        <v>534</v>
      </c>
      <c r="K192" s="37"/>
    </row>
    <row r="193" spans="1:11" ht="12.5" x14ac:dyDescent="0.25">
      <c r="A193" s="56">
        <v>43517</v>
      </c>
      <c r="B193" s="43">
        <v>679</v>
      </c>
      <c r="K193" s="37"/>
    </row>
    <row r="194" spans="1:11" ht="12.5" x14ac:dyDescent="0.25">
      <c r="A194" s="56">
        <v>43518</v>
      </c>
      <c r="B194" s="43">
        <v>660</v>
      </c>
      <c r="K194" s="37"/>
    </row>
    <row r="195" spans="1:11" ht="12.5" x14ac:dyDescent="0.25">
      <c r="A195" s="56">
        <v>43519</v>
      </c>
      <c r="B195" s="43">
        <v>539</v>
      </c>
      <c r="K195" s="37"/>
    </row>
    <row r="196" spans="1:11" ht="12.5" x14ac:dyDescent="0.25">
      <c r="A196" s="56">
        <v>43520</v>
      </c>
      <c r="B196" s="43">
        <v>628</v>
      </c>
      <c r="K196" s="37"/>
    </row>
    <row r="197" spans="1:11" ht="12.5" x14ac:dyDescent="0.25">
      <c r="A197" s="56">
        <v>43521</v>
      </c>
      <c r="B197" s="43">
        <v>595</v>
      </c>
      <c r="K197" s="37"/>
    </row>
    <row r="198" spans="1:11" ht="12.5" x14ac:dyDescent="0.25">
      <c r="A198" s="56">
        <v>43522</v>
      </c>
      <c r="B198" s="43">
        <v>543</v>
      </c>
      <c r="K198" s="37"/>
    </row>
    <row r="199" spans="1:11" ht="12.5" x14ac:dyDescent="0.25">
      <c r="A199" s="56">
        <v>43523</v>
      </c>
      <c r="B199" s="43">
        <v>637</v>
      </c>
      <c r="K199" s="37"/>
    </row>
    <row r="200" spans="1:11" ht="12.5" x14ac:dyDescent="0.25">
      <c r="A200" s="56">
        <v>43524</v>
      </c>
      <c r="B200" s="43">
        <v>660</v>
      </c>
      <c r="K200" s="37"/>
    </row>
    <row r="201" spans="1:11" ht="12.5" x14ac:dyDescent="0.25">
      <c r="A201" s="56">
        <v>43525</v>
      </c>
      <c r="B201" s="43">
        <v>562</v>
      </c>
      <c r="K201" s="37"/>
    </row>
    <row r="202" spans="1:11" ht="12.5" x14ac:dyDescent="0.25">
      <c r="A202" s="56">
        <v>43526</v>
      </c>
      <c r="B202" s="43">
        <v>586</v>
      </c>
      <c r="K202" s="37"/>
    </row>
    <row r="203" spans="1:11" ht="12.5" x14ac:dyDescent="0.25">
      <c r="A203" s="56">
        <v>43527</v>
      </c>
      <c r="B203" s="43">
        <v>614</v>
      </c>
      <c r="K203" s="37"/>
    </row>
    <row r="204" spans="1:11" ht="12.5" x14ac:dyDescent="0.25">
      <c r="A204" s="56">
        <v>43528</v>
      </c>
      <c r="B204" s="43">
        <v>600</v>
      </c>
      <c r="K204" s="37"/>
    </row>
    <row r="205" spans="1:11" ht="12.5" x14ac:dyDescent="0.25">
      <c r="A205" s="56">
        <v>43529</v>
      </c>
      <c r="B205" s="43">
        <v>529</v>
      </c>
      <c r="K205" s="37"/>
    </row>
    <row r="206" spans="1:11" ht="12.5" x14ac:dyDescent="0.25">
      <c r="A206" s="56">
        <v>43530</v>
      </c>
      <c r="B206" s="43">
        <v>609</v>
      </c>
      <c r="K206" s="37"/>
    </row>
    <row r="207" spans="1:11" ht="12.5" x14ac:dyDescent="0.25">
      <c r="A207" s="56">
        <v>43531</v>
      </c>
      <c r="B207" s="43">
        <v>506</v>
      </c>
      <c r="K207" s="37"/>
    </row>
    <row r="208" spans="1:11" ht="12.5" x14ac:dyDescent="0.25">
      <c r="A208" s="56">
        <v>43532</v>
      </c>
      <c r="B208" s="43">
        <v>403</v>
      </c>
      <c r="K208" s="37"/>
    </row>
    <row r="209" spans="1:11" ht="12.5" x14ac:dyDescent="0.25">
      <c r="A209" s="56">
        <v>43533</v>
      </c>
      <c r="B209" s="43">
        <v>506</v>
      </c>
      <c r="K209" s="37"/>
    </row>
    <row r="210" spans="1:11" ht="12.5" x14ac:dyDescent="0.25">
      <c r="A210" s="56">
        <v>43534</v>
      </c>
      <c r="B210" s="43">
        <v>604</v>
      </c>
      <c r="K210" s="37"/>
    </row>
    <row r="211" spans="1:11" ht="12.5" x14ac:dyDescent="0.25">
      <c r="A211" s="56">
        <v>43535</v>
      </c>
      <c r="B211" s="43">
        <v>506</v>
      </c>
      <c r="K211" s="37"/>
    </row>
    <row r="212" spans="1:11" ht="12.5" x14ac:dyDescent="0.25">
      <c r="A212" s="56">
        <v>43536</v>
      </c>
      <c r="B212" s="43">
        <v>80</v>
      </c>
      <c r="K212" s="37"/>
    </row>
    <row r="213" spans="1:11" ht="12.5" x14ac:dyDescent="0.25">
      <c r="A213" s="56">
        <v>43537</v>
      </c>
      <c r="B213" s="43">
        <v>557</v>
      </c>
      <c r="K213" s="37"/>
    </row>
    <row r="214" spans="1:11" ht="12.5" x14ac:dyDescent="0.25">
      <c r="A214" s="56">
        <v>43538</v>
      </c>
      <c r="B214" s="43">
        <v>581</v>
      </c>
      <c r="K214" s="37"/>
    </row>
    <row r="215" spans="1:11" ht="12.5" x14ac:dyDescent="0.25">
      <c r="A215" s="56">
        <v>43539</v>
      </c>
      <c r="B215" s="43">
        <v>600</v>
      </c>
      <c r="K215" s="37"/>
    </row>
    <row r="216" spans="1:11" ht="12.5" x14ac:dyDescent="0.25">
      <c r="A216" s="56">
        <v>43540</v>
      </c>
      <c r="B216" s="43">
        <v>534</v>
      </c>
      <c r="K216" s="37"/>
    </row>
    <row r="217" spans="1:11" ht="12.5" x14ac:dyDescent="0.25">
      <c r="A217" s="56">
        <v>43541</v>
      </c>
      <c r="B217" s="43">
        <v>623</v>
      </c>
      <c r="K217" s="37"/>
    </row>
    <row r="218" spans="1:11" ht="12.5" x14ac:dyDescent="0.25">
      <c r="A218" s="56">
        <v>43542</v>
      </c>
      <c r="B218" s="43">
        <v>576</v>
      </c>
      <c r="K218" s="37"/>
    </row>
    <row r="219" spans="1:11" ht="12.5" x14ac:dyDescent="0.25">
      <c r="A219" s="56">
        <v>43543</v>
      </c>
      <c r="B219" s="43">
        <v>632</v>
      </c>
      <c r="K219" s="37"/>
    </row>
    <row r="220" spans="1:11" ht="12.5" x14ac:dyDescent="0.25">
      <c r="A220" s="56">
        <v>43544</v>
      </c>
      <c r="B220" s="43">
        <v>497</v>
      </c>
      <c r="K220" s="37"/>
    </row>
    <row r="221" spans="1:11" ht="12.5" x14ac:dyDescent="0.25">
      <c r="A221" s="56">
        <v>43545</v>
      </c>
      <c r="B221" s="43">
        <v>515</v>
      </c>
      <c r="K221" s="37"/>
    </row>
    <row r="222" spans="1:11" ht="12.5" x14ac:dyDescent="0.25">
      <c r="A222" s="56">
        <v>43546</v>
      </c>
      <c r="B222" s="43">
        <v>511</v>
      </c>
      <c r="K222" s="37"/>
    </row>
    <row r="223" spans="1:11" ht="12.5" x14ac:dyDescent="0.25">
      <c r="A223" s="56">
        <v>43547</v>
      </c>
      <c r="B223" s="43">
        <v>534</v>
      </c>
      <c r="K223" s="37"/>
    </row>
    <row r="224" spans="1:11" ht="12.5" x14ac:dyDescent="0.25">
      <c r="A224" s="56">
        <v>43548</v>
      </c>
      <c r="B224" s="43">
        <v>614</v>
      </c>
      <c r="K224" s="37"/>
    </row>
    <row r="225" spans="1:11" ht="12.5" x14ac:dyDescent="0.25">
      <c r="A225" s="56">
        <v>43549</v>
      </c>
      <c r="B225" s="43">
        <v>670</v>
      </c>
      <c r="K225" s="37"/>
    </row>
    <row r="226" spans="1:11" ht="12.5" x14ac:dyDescent="0.25">
      <c r="A226" s="56">
        <v>43550</v>
      </c>
      <c r="B226" s="43">
        <v>576</v>
      </c>
      <c r="K226" s="37"/>
    </row>
    <row r="227" spans="1:11" ht="12.5" x14ac:dyDescent="0.25">
      <c r="A227" s="56">
        <v>43551</v>
      </c>
      <c r="B227" s="43">
        <v>506</v>
      </c>
      <c r="K227" s="37"/>
    </row>
    <row r="228" spans="1:11" ht="12.5" x14ac:dyDescent="0.25">
      <c r="A228" s="56">
        <v>43552</v>
      </c>
      <c r="B228" s="43">
        <v>562</v>
      </c>
      <c r="K228" s="37"/>
    </row>
    <row r="229" spans="1:11" ht="12.5" x14ac:dyDescent="0.25">
      <c r="A229" s="56">
        <v>43553</v>
      </c>
      <c r="B229" s="43">
        <v>482</v>
      </c>
      <c r="K229" s="37"/>
    </row>
    <row r="230" spans="1:11" ht="12.5" x14ac:dyDescent="0.25">
      <c r="A230" s="56">
        <v>43554</v>
      </c>
      <c r="B230" s="43">
        <v>468</v>
      </c>
      <c r="K230" s="37"/>
    </row>
    <row r="231" spans="1:11" ht="12.5" x14ac:dyDescent="0.25">
      <c r="A231" s="56">
        <v>43555</v>
      </c>
      <c r="B231" s="43">
        <v>586</v>
      </c>
      <c r="K231" s="37"/>
    </row>
    <row r="232" spans="1:11" ht="12.5" x14ac:dyDescent="0.25">
      <c r="A232" s="56">
        <v>43556</v>
      </c>
      <c r="B232" s="43">
        <v>609</v>
      </c>
      <c r="K232" s="37"/>
    </row>
    <row r="233" spans="1:11" ht="12.5" x14ac:dyDescent="0.25">
      <c r="A233" s="56">
        <v>43557</v>
      </c>
      <c r="B233" s="43">
        <v>614</v>
      </c>
      <c r="K233" s="37"/>
    </row>
    <row r="234" spans="1:11" ht="12.5" x14ac:dyDescent="0.25">
      <c r="A234" s="56">
        <v>43558</v>
      </c>
      <c r="B234" s="43">
        <v>464</v>
      </c>
      <c r="K234" s="37"/>
    </row>
    <row r="235" spans="1:11" ht="12.5" x14ac:dyDescent="0.25">
      <c r="A235" s="56">
        <v>43559</v>
      </c>
      <c r="B235" s="43">
        <v>534</v>
      </c>
      <c r="K235" s="37"/>
    </row>
    <row r="236" spans="1:11" ht="12.5" x14ac:dyDescent="0.25">
      <c r="A236" s="56">
        <v>43560</v>
      </c>
      <c r="B236" s="43">
        <v>548</v>
      </c>
      <c r="K236" s="37"/>
    </row>
    <row r="237" spans="1:11" ht="12.5" x14ac:dyDescent="0.25">
      <c r="A237" s="56">
        <v>43561</v>
      </c>
      <c r="B237" s="43">
        <v>515</v>
      </c>
      <c r="K237" s="37"/>
    </row>
    <row r="238" spans="1:11" ht="12.5" x14ac:dyDescent="0.25">
      <c r="A238" s="56">
        <v>43562</v>
      </c>
      <c r="B238" s="43">
        <v>637</v>
      </c>
      <c r="K238" s="37"/>
    </row>
    <row r="239" spans="1:11" ht="12.5" x14ac:dyDescent="0.25">
      <c r="A239" s="56">
        <v>43563</v>
      </c>
      <c r="B239" s="43">
        <v>586</v>
      </c>
      <c r="K239" s="37"/>
    </row>
    <row r="240" spans="1:11" ht="12.5" x14ac:dyDescent="0.25">
      <c r="A240" s="56">
        <v>43564</v>
      </c>
      <c r="B240" s="43">
        <v>543</v>
      </c>
      <c r="K240" s="37"/>
    </row>
    <row r="241" spans="1:11" ht="12.5" x14ac:dyDescent="0.25">
      <c r="A241" s="56">
        <v>43565</v>
      </c>
      <c r="B241" s="43">
        <v>347</v>
      </c>
      <c r="K241" s="37"/>
    </row>
    <row r="242" spans="1:11" ht="12.5" x14ac:dyDescent="0.25">
      <c r="A242" s="56">
        <v>43566</v>
      </c>
      <c r="B242" s="43">
        <v>389</v>
      </c>
      <c r="K242" s="37"/>
    </row>
    <row r="243" spans="1:11" ht="12.5" x14ac:dyDescent="0.25">
      <c r="A243" s="56">
        <v>43567</v>
      </c>
      <c r="B243" s="43">
        <v>445</v>
      </c>
      <c r="K243" s="37"/>
    </row>
    <row r="244" spans="1:11" ht="12.5" x14ac:dyDescent="0.25">
      <c r="A244" s="56">
        <v>43568</v>
      </c>
      <c r="B244" s="43">
        <v>450</v>
      </c>
      <c r="K244" s="37"/>
    </row>
    <row r="245" spans="1:11" ht="12.5" x14ac:dyDescent="0.25">
      <c r="A245" s="56">
        <v>43569</v>
      </c>
      <c r="B245" s="43">
        <v>557</v>
      </c>
      <c r="K245" s="37"/>
    </row>
    <row r="246" spans="1:11" ht="12.5" x14ac:dyDescent="0.25">
      <c r="A246" s="56">
        <v>43570</v>
      </c>
      <c r="B246" s="43">
        <v>482</v>
      </c>
      <c r="K246" s="37"/>
    </row>
    <row r="247" spans="1:11" ht="12.5" x14ac:dyDescent="0.25">
      <c r="A247" s="56">
        <v>43571</v>
      </c>
      <c r="B247" s="43">
        <v>370</v>
      </c>
      <c r="K247" s="37"/>
    </row>
    <row r="248" spans="1:11" ht="12.5" x14ac:dyDescent="0.25">
      <c r="A248" s="56">
        <v>43572</v>
      </c>
      <c r="B248" s="43">
        <v>408</v>
      </c>
      <c r="K248" s="37"/>
    </row>
    <row r="249" spans="1:11" ht="12.5" x14ac:dyDescent="0.25">
      <c r="A249" s="56">
        <v>43573</v>
      </c>
      <c r="B249" s="43">
        <v>361</v>
      </c>
      <c r="K249" s="37"/>
    </row>
    <row r="250" spans="1:11" ht="12.5" x14ac:dyDescent="0.25">
      <c r="A250" s="56">
        <v>43574</v>
      </c>
      <c r="B250" s="43">
        <v>450</v>
      </c>
      <c r="K250" s="37"/>
    </row>
    <row r="251" spans="1:11" ht="12.5" x14ac:dyDescent="0.25">
      <c r="A251" s="56">
        <v>43575</v>
      </c>
      <c r="B251" s="43">
        <v>361</v>
      </c>
      <c r="K251" s="37"/>
    </row>
    <row r="252" spans="1:11" ht="12.5" x14ac:dyDescent="0.25">
      <c r="A252" s="56">
        <v>43576</v>
      </c>
      <c r="B252" s="43">
        <v>548</v>
      </c>
      <c r="K252" s="37"/>
    </row>
    <row r="253" spans="1:11" ht="12.5" x14ac:dyDescent="0.25">
      <c r="A253" s="56">
        <v>43577</v>
      </c>
      <c r="B253" s="43">
        <v>482</v>
      </c>
      <c r="K253" s="37"/>
    </row>
    <row r="254" spans="1:11" ht="12.5" x14ac:dyDescent="0.25">
      <c r="A254" s="56">
        <v>43578</v>
      </c>
      <c r="B254" s="43">
        <v>557</v>
      </c>
      <c r="K254" s="37"/>
    </row>
    <row r="255" spans="1:11" ht="12.5" x14ac:dyDescent="0.25">
      <c r="A255" s="56">
        <v>43579</v>
      </c>
      <c r="B255" s="43">
        <v>478</v>
      </c>
      <c r="K255" s="37"/>
    </row>
    <row r="256" spans="1:11" ht="12.5" x14ac:dyDescent="0.25">
      <c r="A256" s="56">
        <v>43580</v>
      </c>
      <c r="B256" s="43">
        <v>464</v>
      </c>
      <c r="K256" s="37"/>
    </row>
    <row r="257" spans="1:11" ht="12.5" x14ac:dyDescent="0.25">
      <c r="A257" s="56">
        <v>43581</v>
      </c>
      <c r="B257" s="43">
        <v>464</v>
      </c>
      <c r="K257" s="37"/>
    </row>
    <row r="258" spans="1:11" ht="12.5" x14ac:dyDescent="0.25">
      <c r="A258" s="56">
        <v>43582</v>
      </c>
      <c r="B258" s="43">
        <v>440</v>
      </c>
      <c r="K258" s="37"/>
    </row>
    <row r="259" spans="1:11" ht="12.5" x14ac:dyDescent="0.25">
      <c r="A259" s="56">
        <v>43583</v>
      </c>
      <c r="B259" s="43">
        <v>567</v>
      </c>
      <c r="K259" s="37"/>
    </row>
    <row r="260" spans="1:11" ht="12.5" x14ac:dyDescent="0.25">
      <c r="A260" s="56">
        <v>43584</v>
      </c>
      <c r="B260" s="43">
        <v>482</v>
      </c>
      <c r="K260" s="37"/>
    </row>
    <row r="261" spans="1:11" ht="12.5" x14ac:dyDescent="0.25">
      <c r="A261" s="56">
        <v>43585</v>
      </c>
      <c r="B261" s="43">
        <v>389</v>
      </c>
      <c r="K261" s="37"/>
    </row>
    <row r="262" spans="1:11" ht="12.5" x14ac:dyDescent="0.25">
      <c r="A262" s="56">
        <v>43586</v>
      </c>
      <c r="B262" s="43">
        <v>487</v>
      </c>
      <c r="K262" s="37"/>
    </row>
    <row r="263" spans="1:11" ht="12.5" x14ac:dyDescent="0.25">
      <c r="A263" s="56">
        <v>43587</v>
      </c>
      <c r="B263" s="43">
        <v>562</v>
      </c>
      <c r="K263" s="37"/>
    </row>
    <row r="264" spans="1:11" ht="12.5" x14ac:dyDescent="0.25">
      <c r="A264" s="56">
        <v>43588</v>
      </c>
      <c r="B264" s="43">
        <v>473</v>
      </c>
      <c r="K264" s="37"/>
    </row>
    <row r="265" spans="1:11" ht="12.5" x14ac:dyDescent="0.25">
      <c r="A265" s="56">
        <v>43589</v>
      </c>
      <c r="B265" s="43">
        <v>393</v>
      </c>
      <c r="K265" s="37"/>
    </row>
    <row r="266" spans="1:11" ht="12.5" x14ac:dyDescent="0.25">
      <c r="A266" s="56">
        <v>43590</v>
      </c>
      <c r="B266" s="43">
        <v>492</v>
      </c>
      <c r="K266" s="37"/>
    </row>
    <row r="267" spans="1:11" ht="12.5" x14ac:dyDescent="0.25">
      <c r="A267" s="56">
        <v>43591</v>
      </c>
      <c r="B267" s="43">
        <v>553</v>
      </c>
      <c r="K267" s="37"/>
    </row>
    <row r="268" spans="1:11" ht="12.5" x14ac:dyDescent="0.25">
      <c r="A268" s="56">
        <v>43592</v>
      </c>
      <c r="B268" s="43">
        <v>497</v>
      </c>
      <c r="K268" s="37"/>
    </row>
    <row r="269" spans="1:11" ht="12.5" x14ac:dyDescent="0.25">
      <c r="A269" s="56">
        <v>43593</v>
      </c>
      <c r="B269" s="43">
        <v>478</v>
      </c>
      <c r="K269" s="37"/>
    </row>
    <row r="270" spans="1:11" ht="12.5" x14ac:dyDescent="0.25">
      <c r="A270" s="56">
        <v>43594</v>
      </c>
      <c r="B270" s="43">
        <v>492</v>
      </c>
      <c r="K270" s="37"/>
    </row>
    <row r="271" spans="1:11" ht="12.5" x14ac:dyDescent="0.25">
      <c r="A271" s="56">
        <v>43595</v>
      </c>
      <c r="B271" s="43">
        <v>525</v>
      </c>
      <c r="K271" s="37"/>
    </row>
    <row r="272" spans="1:11" ht="12.5" x14ac:dyDescent="0.25">
      <c r="A272" s="56">
        <v>43596</v>
      </c>
      <c r="B272" s="43">
        <v>459</v>
      </c>
      <c r="K272" s="37"/>
    </row>
    <row r="273" spans="1:11" ht="12.5" x14ac:dyDescent="0.25">
      <c r="A273" s="56">
        <v>43597</v>
      </c>
      <c r="B273" s="43">
        <v>169</v>
      </c>
      <c r="K273" s="37"/>
    </row>
    <row r="274" spans="1:11" ht="12.5" x14ac:dyDescent="0.25">
      <c r="A274" s="56">
        <v>43598</v>
      </c>
      <c r="B274" s="43">
        <v>595</v>
      </c>
      <c r="K274" s="37"/>
    </row>
    <row r="275" spans="1:11" ht="12.5" x14ac:dyDescent="0.25">
      <c r="A275" s="56">
        <v>43599</v>
      </c>
      <c r="B275" s="43">
        <v>450</v>
      </c>
      <c r="K275" s="37"/>
    </row>
    <row r="276" spans="1:11" ht="12.5" x14ac:dyDescent="0.25">
      <c r="A276" s="56">
        <v>43600</v>
      </c>
      <c r="B276" s="43">
        <v>473</v>
      </c>
      <c r="K276" s="37"/>
    </row>
    <row r="277" spans="1:11" ht="12.5" x14ac:dyDescent="0.25">
      <c r="A277" s="56">
        <v>43601</v>
      </c>
      <c r="B277" s="43">
        <v>464</v>
      </c>
      <c r="K277" s="37"/>
    </row>
    <row r="278" spans="1:11" ht="12.5" x14ac:dyDescent="0.25">
      <c r="A278" s="56">
        <v>43602</v>
      </c>
      <c r="B278" s="43">
        <v>525</v>
      </c>
      <c r="K278" s="37"/>
    </row>
    <row r="279" spans="1:11" ht="12.5" x14ac:dyDescent="0.25">
      <c r="A279" s="56">
        <v>43603</v>
      </c>
      <c r="B279" s="43">
        <v>539</v>
      </c>
      <c r="K279" s="37"/>
    </row>
    <row r="280" spans="1:11" ht="12.5" x14ac:dyDescent="0.25">
      <c r="A280" s="56">
        <v>43604</v>
      </c>
      <c r="B280" s="43">
        <v>595</v>
      </c>
      <c r="K280" s="37"/>
    </row>
    <row r="281" spans="1:11" ht="12.5" x14ac:dyDescent="0.25">
      <c r="A281" s="56">
        <v>43605</v>
      </c>
      <c r="B281" s="43">
        <v>567</v>
      </c>
      <c r="K281" s="37"/>
    </row>
    <row r="282" spans="1:11" ht="12.5" x14ac:dyDescent="0.25">
      <c r="A282" s="56">
        <v>43606</v>
      </c>
      <c r="B282" s="43">
        <v>478</v>
      </c>
      <c r="K282" s="37"/>
    </row>
    <row r="283" spans="1:11" ht="12.5" x14ac:dyDescent="0.25">
      <c r="A283" s="56">
        <v>43607</v>
      </c>
      <c r="B283" s="43">
        <v>450</v>
      </c>
      <c r="K283" s="37"/>
    </row>
    <row r="284" spans="1:11" ht="12.5" x14ac:dyDescent="0.25">
      <c r="A284" s="56">
        <v>43608</v>
      </c>
      <c r="B284" s="43">
        <v>543</v>
      </c>
      <c r="K284" s="37"/>
    </row>
    <row r="285" spans="1:11" ht="12.5" x14ac:dyDescent="0.25">
      <c r="A285" s="56">
        <v>43609</v>
      </c>
      <c r="B285" s="43">
        <v>412</v>
      </c>
      <c r="K285" s="37"/>
    </row>
    <row r="286" spans="1:11" ht="12.5" x14ac:dyDescent="0.25">
      <c r="A286" s="56">
        <v>43610</v>
      </c>
      <c r="B286" s="43">
        <v>403</v>
      </c>
      <c r="K286" s="37"/>
    </row>
    <row r="287" spans="1:11" ht="12.5" x14ac:dyDescent="0.25">
      <c r="A287" s="56">
        <v>43611</v>
      </c>
      <c r="B287" s="43">
        <v>548</v>
      </c>
      <c r="K287" s="37"/>
    </row>
    <row r="288" spans="1:11" ht="12.5" x14ac:dyDescent="0.25">
      <c r="A288" s="56">
        <v>43612</v>
      </c>
      <c r="B288" s="43">
        <v>501</v>
      </c>
      <c r="K288" s="37"/>
    </row>
    <row r="289" spans="1:11" ht="12.5" x14ac:dyDescent="0.25">
      <c r="A289" s="56">
        <v>43613</v>
      </c>
      <c r="B289" s="43">
        <v>478</v>
      </c>
      <c r="K289" s="37"/>
    </row>
    <row r="290" spans="1:11" ht="12.5" x14ac:dyDescent="0.25">
      <c r="A290" s="56">
        <v>43614</v>
      </c>
      <c r="B290" s="43">
        <v>539</v>
      </c>
      <c r="K290" s="37"/>
    </row>
    <row r="291" spans="1:11" ht="12.5" x14ac:dyDescent="0.25">
      <c r="A291" s="56">
        <v>43615</v>
      </c>
      <c r="B291" s="43">
        <v>506</v>
      </c>
      <c r="K291" s="37"/>
    </row>
    <row r="292" spans="1:11" ht="12.5" x14ac:dyDescent="0.25">
      <c r="A292" s="56">
        <v>43616</v>
      </c>
      <c r="B292" s="43">
        <v>501</v>
      </c>
      <c r="K292" s="37"/>
    </row>
    <row r="293" spans="1:11" ht="12.5" x14ac:dyDescent="0.25">
      <c r="A293" s="56">
        <v>43617</v>
      </c>
      <c r="B293" s="43">
        <v>492</v>
      </c>
      <c r="K293" s="37"/>
    </row>
    <row r="294" spans="1:11" ht="12.5" x14ac:dyDescent="0.25">
      <c r="A294" s="56">
        <v>43618</v>
      </c>
      <c r="B294" s="43">
        <v>684</v>
      </c>
      <c r="K294" s="37"/>
    </row>
    <row r="295" spans="1:11" ht="12.5" x14ac:dyDescent="0.25">
      <c r="A295" s="56">
        <v>43619</v>
      </c>
      <c r="B295" s="43">
        <v>595</v>
      </c>
      <c r="K295" s="37"/>
    </row>
    <row r="296" spans="1:11" ht="12.5" x14ac:dyDescent="0.25">
      <c r="A296" s="56">
        <v>43620</v>
      </c>
      <c r="B296" s="43">
        <v>543</v>
      </c>
      <c r="K296" s="37"/>
    </row>
    <row r="297" spans="1:11" ht="12.5" x14ac:dyDescent="0.25">
      <c r="A297" s="56">
        <v>43621</v>
      </c>
      <c r="B297" s="43">
        <v>468</v>
      </c>
      <c r="K297" s="37"/>
    </row>
    <row r="298" spans="1:11" ht="12.5" x14ac:dyDescent="0.25">
      <c r="A298" s="56">
        <v>43622</v>
      </c>
      <c r="B298" s="43">
        <v>609</v>
      </c>
      <c r="K298" s="37"/>
    </row>
    <row r="299" spans="1:11" ht="12.5" x14ac:dyDescent="0.25">
      <c r="A299" s="56">
        <v>43623</v>
      </c>
      <c r="B299" s="43">
        <v>478</v>
      </c>
      <c r="K299" s="37"/>
    </row>
    <row r="300" spans="1:11" ht="12.5" x14ac:dyDescent="0.25">
      <c r="A300" s="56">
        <v>43624</v>
      </c>
      <c r="B300" s="43">
        <v>506</v>
      </c>
      <c r="K300" s="37"/>
    </row>
    <row r="301" spans="1:11" ht="12.5" x14ac:dyDescent="0.25">
      <c r="A301" s="56">
        <v>43625</v>
      </c>
      <c r="B301" s="43">
        <v>553</v>
      </c>
      <c r="K301" s="37"/>
    </row>
    <row r="302" spans="1:11" ht="12.5" x14ac:dyDescent="0.25">
      <c r="A302" s="56">
        <v>43626</v>
      </c>
      <c r="B302" s="43">
        <v>604</v>
      </c>
      <c r="K302" s="37"/>
    </row>
    <row r="303" spans="1:11" ht="12.5" x14ac:dyDescent="0.25">
      <c r="A303" s="56">
        <v>43627</v>
      </c>
      <c r="B303" s="43">
        <v>576</v>
      </c>
      <c r="K303" s="37"/>
    </row>
    <row r="304" spans="1:11" ht="12.5" x14ac:dyDescent="0.25">
      <c r="A304" s="56">
        <v>43628</v>
      </c>
      <c r="B304" s="43">
        <v>515</v>
      </c>
      <c r="K304" s="37"/>
    </row>
    <row r="305" spans="1:11" ht="12.5" x14ac:dyDescent="0.25">
      <c r="A305" s="56">
        <v>43629</v>
      </c>
      <c r="B305" s="43">
        <v>515</v>
      </c>
      <c r="K305" s="37"/>
    </row>
    <row r="306" spans="1:11" ht="12.5" x14ac:dyDescent="0.25">
      <c r="A306" s="56">
        <v>43630</v>
      </c>
      <c r="B306" s="43">
        <v>501</v>
      </c>
      <c r="K306" s="37"/>
    </row>
    <row r="307" spans="1:11" ht="12.5" x14ac:dyDescent="0.25">
      <c r="A307" s="56">
        <v>43631</v>
      </c>
      <c r="B307" s="43">
        <v>403</v>
      </c>
      <c r="K307" s="37"/>
    </row>
    <row r="308" spans="1:11" ht="12.5" x14ac:dyDescent="0.25">
      <c r="A308" s="56">
        <v>43632</v>
      </c>
      <c r="B308" s="43">
        <v>417</v>
      </c>
      <c r="K308" s="37"/>
    </row>
    <row r="309" spans="1:11" ht="12.5" x14ac:dyDescent="0.25">
      <c r="A309" s="56">
        <v>43633</v>
      </c>
      <c r="B309" s="43">
        <v>586</v>
      </c>
      <c r="K309" s="37"/>
    </row>
    <row r="310" spans="1:11" ht="12.5" x14ac:dyDescent="0.25">
      <c r="A310" s="56">
        <v>43634</v>
      </c>
      <c r="B310" s="43">
        <v>375</v>
      </c>
      <c r="K310" s="37"/>
    </row>
    <row r="311" spans="1:11" ht="12.5" x14ac:dyDescent="0.25">
      <c r="A311" s="56">
        <v>43635</v>
      </c>
      <c r="B311" s="43">
        <v>440</v>
      </c>
      <c r="K311" s="37"/>
    </row>
    <row r="312" spans="1:11" ht="12.5" x14ac:dyDescent="0.25">
      <c r="A312" s="56">
        <v>43636</v>
      </c>
      <c r="B312" s="43">
        <v>454</v>
      </c>
      <c r="K312" s="37"/>
    </row>
    <row r="313" spans="1:11" ht="12.5" x14ac:dyDescent="0.25">
      <c r="A313" s="56">
        <v>43637</v>
      </c>
      <c r="B313" s="43">
        <v>468</v>
      </c>
      <c r="K313" s="37"/>
    </row>
    <row r="314" spans="1:11" ht="12.5" x14ac:dyDescent="0.25">
      <c r="A314" s="56">
        <v>43638</v>
      </c>
      <c r="B314" s="43">
        <v>436</v>
      </c>
      <c r="K314" s="37"/>
    </row>
    <row r="315" spans="1:11" ht="12.5" x14ac:dyDescent="0.25">
      <c r="A315" s="56">
        <v>43639</v>
      </c>
      <c r="B315" s="43">
        <v>567</v>
      </c>
      <c r="K315" s="37"/>
    </row>
    <row r="316" spans="1:11" ht="12.5" x14ac:dyDescent="0.25">
      <c r="A316" s="56">
        <v>43640</v>
      </c>
      <c r="B316" s="43">
        <v>539</v>
      </c>
      <c r="K316" s="37"/>
    </row>
    <row r="317" spans="1:11" ht="12.5" x14ac:dyDescent="0.25">
      <c r="A317" s="56">
        <v>43641</v>
      </c>
      <c r="B317" s="43">
        <v>473</v>
      </c>
      <c r="K317" s="37"/>
    </row>
    <row r="318" spans="1:11" ht="12.5" x14ac:dyDescent="0.25">
      <c r="A318" s="56">
        <v>43642</v>
      </c>
      <c r="B318" s="43">
        <v>515</v>
      </c>
      <c r="K318" s="37"/>
    </row>
    <row r="319" spans="1:11" ht="12.5" x14ac:dyDescent="0.25">
      <c r="A319" s="56">
        <v>43643</v>
      </c>
      <c r="B319" s="43">
        <v>454</v>
      </c>
      <c r="K319" s="37"/>
    </row>
    <row r="320" spans="1:11" ht="12.5" x14ac:dyDescent="0.25">
      <c r="A320" s="56">
        <v>43644</v>
      </c>
      <c r="B320" s="43">
        <v>426</v>
      </c>
      <c r="K320" s="37"/>
    </row>
    <row r="321" spans="1:11" ht="12.5" x14ac:dyDescent="0.25">
      <c r="A321" s="56">
        <v>43645</v>
      </c>
      <c r="B321" s="43">
        <v>412</v>
      </c>
      <c r="K321" s="37"/>
    </row>
    <row r="322" spans="1:11" ht="12.5" x14ac:dyDescent="0.25">
      <c r="A322" s="56">
        <v>43646</v>
      </c>
      <c r="B322" s="43">
        <v>482</v>
      </c>
      <c r="K322" s="37"/>
    </row>
    <row r="323" spans="1:11" ht="12.5" x14ac:dyDescent="0.25">
      <c r="A323" s="56">
        <v>43647</v>
      </c>
      <c r="B323" s="43">
        <v>548</v>
      </c>
      <c r="K323" s="37"/>
    </row>
    <row r="324" spans="1:11" ht="12.5" x14ac:dyDescent="0.25">
      <c r="A324" s="56">
        <v>43648</v>
      </c>
      <c r="B324" s="43">
        <v>482</v>
      </c>
      <c r="K324" s="37"/>
    </row>
    <row r="325" spans="1:11" ht="12.5" x14ac:dyDescent="0.25">
      <c r="A325" s="56">
        <v>43649</v>
      </c>
      <c r="B325" s="43">
        <v>492</v>
      </c>
      <c r="K325" s="37"/>
    </row>
    <row r="326" spans="1:11" ht="12.5" x14ac:dyDescent="0.25">
      <c r="A326" s="56">
        <v>43650</v>
      </c>
      <c r="B326" s="43">
        <v>440</v>
      </c>
      <c r="K326" s="37"/>
    </row>
    <row r="327" spans="1:11" ht="12.5" x14ac:dyDescent="0.25">
      <c r="A327" s="56">
        <v>43651</v>
      </c>
      <c r="B327" s="43">
        <v>506</v>
      </c>
      <c r="K327" s="37"/>
    </row>
    <row r="328" spans="1:11" ht="12.5" x14ac:dyDescent="0.25">
      <c r="A328" s="56">
        <v>43652</v>
      </c>
      <c r="B328" s="43">
        <v>534</v>
      </c>
      <c r="K328" s="37"/>
    </row>
    <row r="329" spans="1:11" ht="12.5" x14ac:dyDescent="0.25">
      <c r="A329" s="56">
        <v>43653</v>
      </c>
      <c r="B329" s="43">
        <v>600</v>
      </c>
      <c r="K329" s="37"/>
    </row>
    <row r="330" spans="1:11" ht="12.5" x14ac:dyDescent="0.25">
      <c r="A330" s="56">
        <v>43654</v>
      </c>
      <c r="B330" s="43">
        <v>703</v>
      </c>
      <c r="K330" s="37"/>
    </row>
    <row r="331" spans="1:11" ht="12.5" x14ac:dyDescent="0.25">
      <c r="A331" s="56">
        <v>43655</v>
      </c>
      <c r="B331" s="43">
        <v>656</v>
      </c>
      <c r="K331" s="37"/>
    </row>
    <row r="332" spans="1:11" ht="12.5" x14ac:dyDescent="0.25">
      <c r="A332" s="56">
        <v>43656</v>
      </c>
      <c r="B332" s="43">
        <v>646</v>
      </c>
      <c r="K332" s="37"/>
    </row>
    <row r="333" spans="1:11" ht="12.5" x14ac:dyDescent="0.25">
      <c r="A333" s="56">
        <v>43657</v>
      </c>
      <c r="B333" s="43">
        <v>408</v>
      </c>
      <c r="K333" s="37"/>
    </row>
    <row r="334" spans="1:11" ht="12.5" x14ac:dyDescent="0.25">
      <c r="A334" s="56">
        <v>43658</v>
      </c>
      <c r="B334" s="43">
        <v>365</v>
      </c>
      <c r="K334" s="37"/>
    </row>
    <row r="335" spans="1:11" ht="12.5" x14ac:dyDescent="0.25">
      <c r="A335" s="56">
        <v>43659</v>
      </c>
      <c r="B335" s="43">
        <v>37</v>
      </c>
      <c r="K335" s="37"/>
    </row>
    <row r="336" spans="1:11" ht="12.5" x14ac:dyDescent="0.25">
      <c r="A336" s="56">
        <v>43660</v>
      </c>
      <c r="B336" s="43">
        <v>28</v>
      </c>
      <c r="K336" s="37"/>
    </row>
    <row r="337" spans="1:11" ht="12.5" x14ac:dyDescent="0.25">
      <c r="A337" s="56">
        <v>43661</v>
      </c>
      <c r="B337" s="43">
        <v>684</v>
      </c>
      <c r="K337" s="37"/>
    </row>
    <row r="338" spans="1:11" ht="12.5" x14ac:dyDescent="0.25">
      <c r="A338" s="56">
        <v>43662</v>
      </c>
      <c r="B338" s="43">
        <v>511</v>
      </c>
      <c r="K338" s="37"/>
    </row>
    <row r="339" spans="1:11" ht="12.5" x14ac:dyDescent="0.25">
      <c r="A339" s="56">
        <v>43663</v>
      </c>
      <c r="B339" s="43">
        <v>506</v>
      </c>
      <c r="K339" s="37"/>
    </row>
    <row r="340" spans="1:11" ht="12.5" x14ac:dyDescent="0.25">
      <c r="A340" s="56">
        <v>43664</v>
      </c>
      <c r="B340" s="43">
        <v>525</v>
      </c>
      <c r="K340" s="37"/>
    </row>
    <row r="341" spans="1:11" ht="12.5" x14ac:dyDescent="0.25">
      <c r="A341" s="56">
        <v>43665</v>
      </c>
      <c r="B341" s="43">
        <v>562</v>
      </c>
      <c r="K341" s="37"/>
    </row>
    <row r="342" spans="1:11" ht="12.5" x14ac:dyDescent="0.25">
      <c r="A342" s="56">
        <v>43666</v>
      </c>
      <c r="B342" s="43">
        <v>468</v>
      </c>
      <c r="K342" s="37"/>
    </row>
    <row r="343" spans="1:11" ht="12.5" x14ac:dyDescent="0.25">
      <c r="A343" s="56">
        <v>43667</v>
      </c>
      <c r="B343" s="43">
        <v>628</v>
      </c>
      <c r="K343" s="37"/>
    </row>
    <row r="344" spans="1:11" ht="12.5" x14ac:dyDescent="0.25">
      <c r="A344" s="56">
        <v>43668</v>
      </c>
      <c r="B344" s="43">
        <v>478</v>
      </c>
      <c r="K344" s="37"/>
    </row>
    <row r="345" spans="1:11" ht="12.5" x14ac:dyDescent="0.25">
      <c r="A345" s="56">
        <v>43669</v>
      </c>
      <c r="B345" s="43">
        <v>553</v>
      </c>
      <c r="K345" s="37"/>
    </row>
    <row r="346" spans="1:11" ht="12.5" x14ac:dyDescent="0.25">
      <c r="A346" s="56">
        <v>43670</v>
      </c>
      <c r="B346" s="43">
        <v>482</v>
      </c>
      <c r="K346" s="37"/>
    </row>
    <row r="347" spans="1:11" ht="12.5" x14ac:dyDescent="0.25">
      <c r="A347" s="56">
        <v>43671</v>
      </c>
      <c r="B347" s="43">
        <v>557</v>
      </c>
      <c r="K347" s="37"/>
    </row>
    <row r="348" spans="1:11" ht="12.5" x14ac:dyDescent="0.25">
      <c r="A348" s="56">
        <v>43672</v>
      </c>
      <c r="B348" s="43">
        <v>473</v>
      </c>
      <c r="K348" s="37"/>
    </row>
    <row r="349" spans="1:11" ht="12.5" x14ac:dyDescent="0.25">
      <c r="A349" s="56">
        <v>43673</v>
      </c>
      <c r="B349" s="43">
        <v>408</v>
      </c>
      <c r="K349" s="37"/>
    </row>
    <row r="350" spans="1:11" ht="12.5" x14ac:dyDescent="0.25">
      <c r="A350" s="56">
        <v>43674</v>
      </c>
      <c r="B350" s="43">
        <v>604</v>
      </c>
      <c r="K350" s="37"/>
    </row>
    <row r="351" spans="1:11" ht="12.5" x14ac:dyDescent="0.25">
      <c r="A351" s="56">
        <v>43675</v>
      </c>
      <c r="B351" s="43">
        <v>590</v>
      </c>
      <c r="K351" s="37"/>
    </row>
    <row r="352" spans="1:11" ht="12.5" x14ac:dyDescent="0.25">
      <c r="A352" s="56">
        <v>43676</v>
      </c>
      <c r="B352" s="43">
        <v>515</v>
      </c>
      <c r="K352" s="37"/>
    </row>
    <row r="353" spans="1:11" ht="12.5" x14ac:dyDescent="0.25">
      <c r="A353" s="56">
        <v>43677</v>
      </c>
      <c r="B353" s="43">
        <v>365</v>
      </c>
      <c r="K353" s="37"/>
    </row>
    <row r="354" spans="1:11" ht="12.5" x14ac:dyDescent="0.25">
      <c r="A354" s="56">
        <v>43678</v>
      </c>
      <c r="B354" s="43">
        <v>408</v>
      </c>
      <c r="K354" s="37"/>
    </row>
    <row r="355" spans="1:11" ht="12.5" x14ac:dyDescent="0.25">
      <c r="A355" s="56">
        <v>43679</v>
      </c>
      <c r="B355" s="43">
        <v>515</v>
      </c>
      <c r="K355" s="37"/>
    </row>
    <row r="356" spans="1:11" ht="12.5" x14ac:dyDescent="0.25">
      <c r="A356" s="56">
        <v>43680</v>
      </c>
      <c r="B356" s="43">
        <v>436</v>
      </c>
      <c r="K356" s="37"/>
    </row>
    <row r="357" spans="1:11" ht="12.5" x14ac:dyDescent="0.25">
      <c r="A357" s="56">
        <v>43681</v>
      </c>
      <c r="B357" s="43">
        <v>553</v>
      </c>
      <c r="K357" s="37"/>
    </row>
    <row r="358" spans="1:11" ht="12.5" x14ac:dyDescent="0.25">
      <c r="A358" s="56">
        <v>43682</v>
      </c>
      <c r="B358" s="43">
        <v>543</v>
      </c>
      <c r="K358" s="37"/>
    </row>
    <row r="359" spans="1:11" ht="12.5" x14ac:dyDescent="0.25">
      <c r="A359" s="56">
        <v>43683</v>
      </c>
      <c r="B359" s="43">
        <v>525</v>
      </c>
      <c r="K359" s="37"/>
    </row>
    <row r="360" spans="1:11" ht="12.5" x14ac:dyDescent="0.25">
      <c r="A360" s="56">
        <v>43684</v>
      </c>
      <c r="B360" s="43">
        <v>468</v>
      </c>
      <c r="K360" s="37"/>
    </row>
    <row r="361" spans="1:11" ht="12.5" x14ac:dyDescent="0.25">
      <c r="A361" s="56">
        <v>43685</v>
      </c>
      <c r="B361" s="43">
        <v>553</v>
      </c>
      <c r="K361" s="37"/>
    </row>
    <row r="362" spans="1:11" ht="12.5" x14ac:dyDescent="0.25">
      <c r="A362" s="56">
        <v>43686</v>
      </c>
      <c r="B362" s="43">
        <v>422</v>
      </c>
      <c r="K362" s="37"/>
    </row>
    <row r="363" spans="1:11" ht="12.5" x14ac:dyDescent="0.25">
      <c r="A363" s="56">
        <v>43687</v>
      </c>
      <c r="B363" s="43">
        <v>408</v>
      </c>
      <c r="K363" s="37"/>
    </row>
    <row r="364" spans="1:11" ht="12.5" x14ac:dyDescent="0.25">
      <c r="A364" s="56">
        <v>43688</v>
      </c>
      <c r="B364" s="43">
        <v>492</v>
      </c>
      <c r="K364" s="37"/>
    </row>
    <row r="365" spans="1:11" ht="12.5" x14ac:dyDescent="0.25">
      <c r="A365" s="56">
        <v>43689</v>
      </c>
      <c r="B365" s="43">
        <v>548</v>
      </c>
      <c r="K365" s="37"/>
    </row>
    <row r="366" spans="1:11" ht="12.5" x14ac:dyDescent="0.25">
      <c r="A366" s="56">
        <v>43690</v>
      </c>
      <c r="B366" s="43">
        <v>534</v>
      </c>
      <c r="K366" s="37"/>
    </row>
    <row r="367" spans="1:11" ht="12.5" x14ac:dyDescent="0.25">
      <c r="A367" s="56">
        <v>43691</v>
      </c>
      <c r="B367" s="43">
        <v>487</v>
      </c>
      <c r="K367" s="37"/>
    </row>
    <row r="368" spans="1:11" ht="12.5" x14ac:dyDescent="0.25">
      <c r="A368" s="56">
        <v>43692</v>
      </c>
      <c r="B368" s="43">
        <v>501</v>
      </c>
      <c r="K368" s="37"/>
    </row>
    <row r="369" spans="1:11" ht="12.5" x14ac:dyDescent="0.25">
      <c r="A369" s="56">
        <v>43693</v>
      </c>
      <c r="B369" s="43">
        <v>534</v>
      </c>
      <c r="K369" s="37"/>
    </row>
    <row r="370" spans="1:11" ht="12.5" x14ac:dyDescent="0.25">
      <c r="A370" s="56">
        <v>43694</v>
      </c>
      <c r="B370" s="43">
        <v>520</v>
      </c>
      <c r="K370" s="37"/>
    </row>
    <row r="371" spans="1:11" ht="12.5" x14ac:dyDescent="0.25">
      <c r="A371" s="56">
        <v>43695</v>
      </c>
      <c r="B371" s="43">
        <v>567</v>
      </c>
      <c r="K371" s="37"/>
    </row>
    <row r="372" spans="1:11" ht="12.5" x14ac:dyDescent="0.25">
      <c r="A372" s="56">
        <v>43696</v>
      </c>
      <c r="B372" s="43">
        <v>590</v>
      </c>
      <c r="K372" s="37"/>
    </row>
    <row r="373" spans="1:11" ht="12.5" x14ac:dyDescent="0.25">
      <c r="A373" s="56">
        <v>43697</v>
      </c>
      <c r="B373" s="43">
        <v>553</v>
      </c>
      <c r="K373" s="37"/>
    </row>
    <row r="374" spans="1:11" ht="12.5" x14ac:dyDescent="0.25">
      <c r="A374" s="56">
        <v>43698</v>
      </c>
      <c r="B374" s="43">
        <v>412</v>
      </c>
      <c r="K374" s="37"/>
    </row>
    <row r="375" spans="1:11" ht="12.5" x14ac:dyDescent="0.25">
      <c r="A375" s="56">
        <v>43699</v>
      </c>
      <c r="B375" s="43">
        <v>529</v>
      </c>
      <c r="K375" s="37"/>
    </row>
    <row r="376" spans="1:11" ht="12.5" x14ac:dyDescent="0.25">
      <c r="A376" s="56">
        <v>43700</v>
      </c>
      <c r="B376" s="43">
        <v>511</v>
      </c>
      <c r="K376" s="37"/>
    </row>
    <row r="377" spans="1:11" ht="12.5" x14ac:dyDescent="0.25">
      <c r="A377" s="56">
        <v>43701</v>
      </c>
      <c r="B377" s="43">
        <v>468</v>
      </c>
      <c r="K377" s="37"/>
    </row>
    <row r="378" spans="1:11" ht="12.5" x14ac:dyDescent="0.25">
      <c r="A378" s="56">
        <v>43702</v>
      </c>
      <c r="B378" s="43">
        <v>534</v>
      </c>
      <c r="K378" s="37"/>
    </row>
    <row r="379" spans="1:11" ht="12.5" x14ac:dyDescent="0.25">
      <c r="A379" s="56">
        <v>43703</v>
      </c>
      <c r="B379" s="43">
        <v>553</v>
      </c>
      <c r="K379" s="37"/>
    </row>
    <row r="380" spans="1:11" ht="12.5" x14ac:dyDescent="0.25">
      <c r="A380" s="56">
        <v>43704</v>
      </c>
      <c r="B380" s="43">
        <v>689</v>
      </c>
      <c r="K380" s="37"/>
    </row>
    <row r="381" spans="1:11" ht="12.5" x14ac:dyDescent="0.25">
      <c r="A381" s="56">
        <v>43705</v>
      </c>
      <c r="B381" s="43">
        <v>576</v>
      </c>
      <c r="K381" s="37"/>
    </row>
    <row r="382" spans="1:11" ht="12.5" x14ac:dyDescent="0.25">
      <c r="A382" s="56">
        <v>43706</v>
      </c>
      <c r="B382" s="43">
        <v>567</v>
      </c>
      <c r="K382" s="37"/>
    </row>
    <row r="383" spans="1:11" ht="12.5" x14ac:dyDescent="0.25">
      <c r="A383" s="56">
        <v>43707</v>
      </c>
      <c r="B383" s="43">
        <v>492</v>
      </c>
      <c r="K383" s="37"/>
    </row>
    <row r="384" spans="1:11" ht="12.5" x14ac:dyDescent="0.25">
      <c r="A384" s="56">
        <v>43708</v>
      </c>
      <c r="B384" s="43">
        <v>450</v>
      </c>
      <c r="K384" s="37"/>
    </row>
    <row r="385" spans="1:11" ht="12.5" x14ac:dyDescent="0.25">
      <c r="A385" s="56">
        <v>43709</v>
      </c>
      <c r="B385" s="43">
        <v>600</v>
      </c>
      <c r="K385" s="37"/>
    </row>
    <row r="386" spans="1:11" ht="12.5" x14ac:dyDescent="0.25">
      <c r="A386" s="56">
        <v>43710</v>
      </c>
      <c r="B386" s="43">
        <v>731</v>
      </c>
      <c r="K386" s="37"/>
    </row>
    <row r="387" spans="1:11" ht="12.5" x14ac:dyDescent="0.25">
      <c r="A387" s="56">
        <v>43711</v>
      </c>
      <c r="B387" s="43">
        <v>557</v>
      </c>
      <c r="K387" s="37"/>
    </row>
    <row r="388" spans="1:11" ht="12.5" x14ac:dyDescent="0.25">
      <c r="A388" s="56">
        <v>43712</v>
      </c>
      <c r="B388" s="43">
        <v>637</v>
      </c>
      <c r="K388" s="37"/>
    </row>
    <row r="389" spans="1:11" ht="12.5" x14ac:dyDescent="0.25">
      <c r="A389" s="56">
        <v>43713</v>
      </c>
      <c r="B389" s="43">
        <v>590</v>
      </c>
      <c r="K389" s="37"/>
    </row>
    <row r="390" spans="1:11" ht="12.5" x14ac:dyDescent="0.25">
      <c r="A390" s="56">
        <v>43714</v>
      </c>
      <c r="B390" s="43">
        <v>520</v>
      </c>
      <c r="K390" s="37"/>
    </row>
    <row r="391" spans="1:11" ht="12.5" x14ac:dyDescent="0.25">
      <c r="A391" s="56">
        <v>43715</v>
      </c>
      <c r="B391" s="43">
        <v>557</v>
      </c>
      <c r="K391" s="37"/>
    </row>
    <row r="392" spans="1:11" ht="12.5" x14ac:dyDescent="0.25">
      <c r="A392" s="56">
        <v>43716</v>
      </c>
      <c r="B392" s="43">
        <v>660</v>
      </c>
      <c r="K392" s="37"/>
    </row>
    <row r="393" spans="1:11" ht="12.5" x14ac:dyDescent="0.25">
      <c r="A393" s="56">
        <v>43717</v>
      </c>
      <c r="B393" s="43">
        <v>609</v>
      </c>
      <c r="K393" s="37"/>
    </row>
    <row r="394" spans="1:11" ht="12.5" x14ac:dyDescent="0.25">
      <c r="A394" s="56">
        <v>43718</v>
      </c>
      <c r="B394" s="43">
        <v>675</v>
      </c>
      <c r="K394" s="37"/>
    </row>
    <row r="395" spans="1:11" ht="12.5" x14ac:dyDescent="0.25">
      <c r="A395" s="56">
        <v>43719</v>
      </c>
      <c r="B395" s="43">
        <v>717</v>
      </c>
      <c r="K395" s="37"/>
    </row>
    <row r="396" spans="1:11" ht="12.5" x14ac:dyDescent="0.25">
      <c r="A396" s="56">
        <v>43720</v>
      </c>
      <c r="B396" s="43">
        <v>590</v>
      </c>
      <c r="K396" s="37"/>
    </row>
    <row r="397" spans="1:11" ht="12.5" x14ac:dyDescent="0.25">
      <c r="A397" s="56">
        <v>43721</v>
      </c>
      <c r="B397" s="43">
        <v>703</v>
      </c>
      <c r="K397" s="37"/>
    </row>
    <row r="398" spans="1:11" ht="12.5" x14ac:dyDescent="0.25">
      <c r="A398" s="56">
        <v>43722</v>
      </c>
      <c r="B398" s="43">
        <v>525</v>
      </c>
      <c r="K398" s="37"/>
    </row>
    <row r="399" spans="1:11" ht="12.5" x14ac:dyDescent="0.25">
      <c r="A399" s="56">
        <v>43723</v>
      </c>
      <c r="B399" s="43">
        <v>637</v>
      </c>
      <c r="K399" s="37"/>
    </row>
    <row r="400" spans="1:11" ht="12.5" x14ac:dyDescent="0.25">
      <c r="A400" s="56">
        <v>43724</v>
      </c>
      <c r="B400" s="43">
        <v>651</v>
      </c>
      <c r="K400" s="37"/>
    </row>
    <row r="401" spans="1:11" ht="12.5" x14ac:dyDescent="0.25">
      <c r="A401" s="56">
        <v>43725</v>
      </c>
      <c r="B401" s="43">
        <v>600</v>
      </c>
      <c r="K401" s="37"/>
    </row>
    <row r="402" spans="1:11" ht="12.5" x14ac:dyDescent="0.25">
      <c r="A402" s="56">
        <v>43726</v>
      </c>
      <c r="B402" s="43">
        <v>459</v>
      </c>
      <c r="K402" s="37"/>
    </row>
    <row r="403" spans="1:11" ht="12.5" x14ac:dyDescent="0.25">
      <c r="A403" s="56">
        <v>43727</v>
      </c>
      <c r="B403" s="43">
        <v>520</v>
      </c>
      <c r="K403" s="37"/>
    </row>
    <row r="404" spans="1:11" ht="12.5" x14ac:dyDescent="0.25">
      <c r="A404" s="56">
        <v>43728</v>
      </c>
      <c r="B404" s="43">
        <v>632</v>
      </c>
      <c r="K404" s="37"/>
    </row>
    <row r="405" spans="1:11" ht="12.5" x14ac:dyDescent="0.25">
      <c r="A405" s="56">
        <v>43729</v>
      </c>
      <c r="B405" s="43">
        <v>614</v>
      </c>
      <c r="K405" s="37"/>
    </row>
    <row r="406" spans="1:11" ht="12.5" x14ac:dyDescent="0.25">
      <c r="A406" s="56">
        <v>43730</v>
      </c>
      <c r="B406" s="43">
        <v>571</v>
      </c>
      <c r="K406" s="37"/>
    </row>
    <row r="407" spans="1:11" ht="12.5" x14ac:dyDescent="0.25">
      <c r="A407" s="56">
        <v>43731</v>
      </c>
      <c r="B407" s="43">
        <v>642</v>
      </c>
      <c r="K407" s="37"/>
    </row>
    <row r="408" spans="1:11" ht="12.5" x14ac:dyDescent="0.25">
      <c r="A408" s="56">
        <v>43732</v>
      </c>
      <c r="B408" s="43">
        <v>604</v>
      </c>
      <c r="K408" s="37"/>
    </row>
    <row r="409" spans="1:11" ht="12.5" x14ac:dyDescent="0.25">
      <c r="A409" s="56">
        <v>43733</v>
      </c>
      <c r="B409" s="43">
        <v>562</v>
      </c>
      <c r="K409" s="37"/>
    </row>
    <row r="410" spans="1:11" ht="12.5" x14ac:dyDescent="0.25">
      <c r="A410" s="56">
        <v>43734</v>
      </c>
      <c r="B410" s="43">
        <v>450</v>
      </c>
      <c r="K410" s="37"/>
    </row>
    <row r="411" spans="1:11" ht="12.5" x14ac:dyDescent="0.25">
      <c r="A411" s="56">
        <v>43735</v>
      </c>
      <c r="B411" s="43">
        <v>515</v>
      </c>
      <c r="K411" s="37"/>
    </row>
    <row r="412" spans="1:11" ht="12.5" x14ac:dyDescent="0.25">
      <c r="A412" s="56">
        <v>43736</v>
      </c>
      <c r="B412" s="43">
        <v>408</v>
      </c>
      <c r="K412" s="37"/>
    </row>
    <row r="413" spans="1:11" ht="12.5" x14ac:dyDescent="0.25">
      <c r="A413" s="56">
        <v>43737</v>
      </c>
      <c r="B413" s="43">
        <v>660</v>
      </c>
      <c r="K413" s="37"/>
    </row>
    <row r="414" spans="1:11" ht="12.5" x14ac:dyDescent="0.25">
      <c r="A414" s="56">
        <v>43738</v>
      </c>
      <c r="B414" s="43">
        <v>468</v>
      </c>
      <c r="K414" s="37"/>
    </row>
    <row r="415" spans="1:11" ht="12.5" x14ac:dyDescent="0.25">
      <c r="A415" s="56">
        <v>43739</v>
      </c>
      <c r="B415" s="43">
        <v>548</v>
      </c>
      <c r="K415" s="37"/>
    </row>
    <row r="416" spans="1:11" ht="12.5" x14ac:dyDescent="0.25">
      <c r="A416" s="56">
        <v>43740</v>
      </c>
      <c r="B416" s="43">
        <v>557</v>
      </c>
      <c r="K416" s="37"/>
    </row>
    <row r="417" spans="1:11" ht="12.5" x14ac:dyDescent="0.25">
      <c r="A417" s="56">
        <v>43741</v>
      </c>
      <c r="B417" s="43">
        <v>604</v>
      </c>
      <c r="K417" s="37"/>
    </row>
    <row r="418" spans="1:11" ht="12.5" x14ac:dyDescent="0.25">
      <c r="A418" s="56">
        <v>43742</v>
      </c>
      <c r="B418" s="43">
        <v>614</v>
      </c>
      <c r="K418" s="37"/>
    </row>
    <row r="419" spans="1:11" ht="12.5" x14ac:dyDescent="0.25">
      <c r="A419" s="56">
        <v>43743</v>
      </c>
      <c r="B419" s="43">
        <v>567</v>
      </c>
      <c r="K419" s="37"/>
    </row>
    <row r="420" spans="1:11" ht="12.5" x14ac:dyDescent="0.25">
      <c r="A420" s="56">
        <v>43744</v>
      </c>
      <c r="B420" s="43">
        <v>586</v>
      </c>
      <c r="K420" s="37"/>
    </row>
    <row r="421" spans="1:11" ht="12.5" x14ac:dyDescent="0.25">
      <c r="A421" s="56">
        <v>43745</v>
      </c>
      <c r="B421" s="43">
        <v>628</v>
      </c>
      <c r="K421" s="37"/>
    </row>
    <row r="422" spans="1:11" ht="12.5" x14ac:dyDescent="0.25">
      <c r="A422" s="56">
        <v>43746</v>
      </c>
      <c r="B422" s="43">
        <v>543</v>
      </c>
      <c r="K422" s="37"/>
    </row>
    <row r="423" spans="1:11" ht="12.5" x14ac:dyDescent="0.25">
      <c r="A423" s="56">
        <v>43747</v>
      </c>
      <c r="B423" s="43">
        <v>614</v>
      </c>
      <c r="K423" s="37"/>
    </row>
    <row r="424" spans="1:11" ht="12.5" x14ac:dyDescent="0.25">
      <c r="A424" s="56">
        <v>43748</v>
      </c>
      <c r="B424" s="43">
        <v>642</v>
      </c>
      <c r="K424" s="37"/>
    </row>
    <row r="425" spans="1:11" ht="12.5" x14ac:dyDescent="0.25">
      <c r="A425" s="56">
        <v>43749</v>
      </c>
      <c r="B425" s="43">
        <v>571</v>
      </c>
      <c r="K425" s="37"/>
    </row>
    <row r="426" spans="1:11" ht="12.5" x14ac:dyDescent="0.25">
      <c r="A426" s="56">
        <v>43750</v>
      </c>
      <c r="B426" s="43">
        <v>539</v>
      </c>
      <c r="K426" s="37"/>
    </row>
    <row r="427" spans="1:11" ht="12.5" x14ac:dyDescent="0.25">
      <c r="A427" s="56">
        <v>43751</v>
      </c>
      <c r="B427" s="43">
        <v>576</v>
      </c>
      <c r="K427" s="37"/>
    </row>
    <row r="428" spans="1:11" ht="12.5" x14ac:dyDescent="0.25">
      <c r="A428" s="56">
        <v>43752</v>
      </c>
      <c r="B428" s="43">
        <v>623</v>
      </c>
      <c r="K428" s="37"/>
    </row>
    <row r="429" spans="1:11" ht="12.5" x14ac:dyDescent="0.25">
      <c r="A429" s="56">
        <v>43753</v>
      </c>
      <c r="B429" s="43">
        <v>539</v>
      </c>
      <c r="K429" s="37"/>
    </row>
    <row r="430" spans="1:11" ht="12.5" x14ac:dyDescent="0.25">
      <c r="A430" s="56">
        <v>43754</v>
      </c>
      <c r="B430" s="43">
        <v>482</v>
      </c>
      <c r="K430" s="37"/>
    </row>
    <row r="431" spans="1:11" ht="12.5" x14ac:dyDescent="0.25">
      <c r="A431" s="56">
        <v>43755</v>
      </c>
      <c r="B431" s="43">
        <v>810</v>
      </c>
      <c r="K431" s="37"/>
    </row>
    <row r="432" spans="1:11" ht="12.5" x14ac:dyDescent="0.25">
      <c r="A432" s="56">
        <v>43756</v>
      </c>
      <c r="B432" s="43">
        <v>628</v>
      </c>
      <c r="K432" s="37"/>
    </row>
    <row r="433" spans="1:11" ht="12.5" x14ac:dyDescent="0.25">
      <c r="A433" s="56">
        <v>43757</v>
      </c>
      <c r="B433" s="43">
        <v>553</v>
      </c>
      <c r="K433" s="37"/>
    </row>
    <row r="434" spans="1:11" ht="12.5" x14ac:dyDescent="0.25">
      <c r="A434" s="56">
        <v>43758</v>
      </c>
      <c r="B434" s="43">
        <v>576</v>
      </c>
      <c r="K434" s="37"/>
    </row>
    <row r="435" spans="1:11" ht="12.5" x14ac:dyDescent="0.25">
      <c r="A435" s="56">
        <v>43759</v>
      </c>
      <c r="B435" s="43">
        <v>586</v>
      </c>
      <c r="K435" s="37"/>
    </row>
    <row r="436" spans="1:11" ht="12.5" x14ac:dyDescent="0.25">
      <c r="A436" s="56">
        <v>43760</v>
      </c>
      <c r="B436" s="43">
        <v>571</v>
      </c>
      <c r="K436" s="37"/>
    </row>
    <row r="437" spans="1:11" ht="12.5" x14ac:dyDescent="0.25">
      <c r="A437" s="56">
        <v>43761</v>
      </c>
      <c r="B437" s="43">
        <v>768</v>
      </c>
      <c r="K437" s="37"/>
    </row>
    <row r="438" spans="1:11" ht="12.5" x14ac:dyDescent="0.25">
      <c r="A438" s="56">
        <v>43762</v>
      </c>
      <c r="B438" s="43">
        <v>698</v>
      </c>
      <c r="K438" s="37"/>
    </row>
    <row r="439" spans="1:11" ht="12.5" x14ac:dyDescent="0.25">
      <c r="A439" s="56">
        <v>43763</v>
      </c>
      <c r="B439" s="43">
        <v>543</v>
      </c>
      <c r="K439" s="37"/>
    </row>
    <row r="440" spans="1:11" ht="12.5" x14ac:dyDescent="0.25">
      <c r="A440" s="56">
        <v>43764</v>
      </c>
      <c r="B440" s="43">
        <v>459</v>
      </c>
      <c r="K440" s="37"/>
    </row>
    <row r="441" spans="1:11" ht="12.5" x14ac:dyDescent="0.25">
      <c r="A441" s="56">
        <v>43765</v>
      </c>
      <c r="B441" s="43">
        <v>609</v>
      </c>
      <c r="K441" s="37"/>
    </row>
    <row r="442" spans="1:11" ht="12.5" x14ac:dyDescent="0.25">
      <c r="A442" s="56">
        <v>43766</v>
      </c>
      <c r="B442" s="43">
        <v>525</v>
      </c>
      <c r="K442" s="37"/>
    </row>
    <row r="443" spans="1:11" ht="12.5" x14ac:dyDescent="0.25">
      <c r="A443" s="56">
        <v>43767</v>
      </c>
      <c r="B443" s="43">
        <v>553</v>
      </c>
      <c r="K443" s="37"/>
    </row>
    <row r="444" spans="1:11" ht="12.5" x14ac:dyDescent="0.25">
      <c r="A444" s="56">
        <v>43768</v>
      </c>
      <c r="B444" s="43">
        <v>497</v>
      </c>
      <c r="K444" s="37"/>
    </row>
    <row r="445" spans="1:11" ht="12.5" x14ac:dyDescent="0.25">
      <c r="A445" s="56">
        <v>43769</v>
      </c>
      <c r="B445" s="43">
        <v>389</v>
      </c>
      <c r="K445" s="37"/>
    </row>
    <row r="446" spans="1:11" ht="12.5" x14ac:dyDescent="0.25">
      <c r="A446" s="56">
        <v>43770</v>
      </c>
      <c r="B446" s="43">
        <v>539</v>
      </c>
      <c r="K446" s="37"/>
    </row>
    <row r="447" spans="1:11" ht="12.5" x14ac:dyDescent="0.25">
      <c r="A447" s="56">
        <v>43771</v>
      </c>
      <c r="B447" s="43">
        <v>548</v>
      </c>
      <c r="K447" s="37"/>
    </row>
    <row r="448" spans="1:11" ht="12.5" x14ac:dyDescent="0.25">
      <c r="A448" s="56">
        <v>43772</v>
      </c>
      <c r="B448" s="43">
        <v>590</v>
      </c>
      <c r="K448" s="37"/>
    </row>
    <row r="449" spans="1:11" ht="12.5" x14ac:dyDescent="0.25">
      <c r="A449" s="56">
        <v>43773</v>
      </c>
      <c r="B449" s="43">
        <v>726</v>
      </c>
      <c r="K449" s="37"/>
    </row>
    <row r="450" spans="1:11" ht="12.5" x14ac:dyDescent="0.25">
      <c r="A450" s="56">
        <v>43774</v>
      </c>
      <c r="B450" s="43">
        <v>675</v>
      </c>
      <c r="K450" s="37"/>
    </row>
    <row r="451" spans="1:11" ht="12.5" x14ac:dyDescent="0.25">
      <c r="A451" s="56">
        <v>43775</v>
      </c>
      <c r="B451" s="43">
        <v>876</v>
      </c>
      <c r="K451" s="37"/>
    </row>
    <row r="452" spans="1:11" ht="12.5" x14ac:dyDescent="0.25">
      <c r="A452" s="56">
        <v>43776</v>
      </c>
      <c r="B452" s="43">
        <v>660</v>
      </c>
      <c r="K452" s="37"/>
    </row>
    <row r="453" spans="1:11" ht="12.5" x14ac:dyDescent="0.25">
      <c r="A453" s="56">
        <v>43777</v>
      </c>
      <c r="B453" s="43">
        <v>511</v>
      </c>
      <c r="K453" s="37"/>
    </row>
    <row r="454" spans="1:11" ht="12.5" x14ac:dyDescent="0.25">
      <c r="A454" s="56">
        <v>43778</v>
      </c>
      <c r="B454" s="43">
        <v>450</v>
      </c>
      <c r="K454" s="37"/>
    </row>
    <row r="455" spans="1:11" ht="12.5" x14ac:dyDescent="0.25">
      <c r="A455" s="56">
        <v>43779</v>
      </c>
      <c r="B455" s="43">
        <v>450</v>
      </c>
      <c r="K455" s="37"/>
    </row>
    <row r="456" spans="1:11" ht="12.5" x14ac:dyDescent="0.25">
      <c r="A456" s="56">
        <v>43780</v>
      </c>
      <c r="B456" s="43">
        <v>426</v>
      </c>
      <c r="K456" s="37"/>
    </row>
    <row r="457" spans="1:11" ht="12.5" x14ac:dyDescent="0.25">
      <c r="A457" s="56">
        <v>43781</v>
      </c>
      <c r="B457" s="43">
        <v>361</v>
      </c>
      <c r="K457" s="37"/>
    </row>
    <row r="458" spans="1:11" ht="12.5" x14ac:dyDescent="0.25">
      <c r="A458" s="56">
        <v>43782</v>
      </c>
      <c r="B458" s="43">
        <v>370</v>
      </c>
      <c r="K458" s="37"/>
    </row>
    <row r="459" spans="1:11" ht="12.5" x14ac:dyDescent="0.25">
      <c r="A459" s="56">
        <v>43783</v>
      </c>
      <c r="B459" s="43">
        <v>361</v>
      </c>
      <c r="K459" s="37"/>
    </row>
    <row r="460" spans="1:11" ht="12.5" x14ac:dyDescent="0.25">
      <c r="A460" s="56">
        <v>43784</v>
      </c>
      <c r="B460" s="43">
        <v>351</v>
      </c>
      <c r="K460" s="37"/>
    </row>
    <row r="461" spans="1:11" ht="12.5" x14ac:dyDescent="0.25">
      <c r="A461" s="56">
        <v>43785</v>
      </c>
      <c r="B461" s="43">
        <v>398</v>
      </c>
      <c r="K461" s="37"/>
    </row>
    <row r="462" spans="1:11" ht="12.5" x14ac:dyDescent="0.25">
      <c r="A462" s="56">
        <v>43786</v>
      </c>
      <c r="B462" s="43">
        <v>351</v>
      </c>
      <c r="K462" s="37"/>
    </row>
    <row r="463" spans="1:11" ht="12.5" x14ac:dyDescent="0.25">
      <c r="A463" s="56">
        <v>43787</v>
      </c>
      <c r="B463" s="43">
        <v>436</v>
      </c>
      <c r="K463" s="37"/>
    </row>
    <row r="464" spans="1:11" ht="12.5" x14ac:dyDescent="0.25">
      <c r="A464" s="56">
        <v>43788</v>
      </c>
      <c r="B464" s="43">
        <v>370</v>
      </c>
      <c r="K464" s="37"/>
    </row>
    <row r="465" spans="1:11" ht="12.5" x14ac:dyDescent="0.25">
      <c r="A465" s="56">
        <v>43789</v>
      </c>
      <c r="B465" s="43">
        <v>328</v>
      </c>
      <c r="K465" s="37"/>
    </row>
    <row r="466" spans="1:11" ht="12.5" x14ac:dyDescent="0.25">
      <c r="A466" s="56">
        <v>43790</v>
      </c>
      <c r="B466" s="43">
        <v>426</v>
      </c>
      <c r="K466" s="37"/>
    </row>
    <row r="467" spans="1:11" ht="12.5" x14ac:dyDescent="0.25">
      <c r="A467" s="56">
        <v>43791</v>
      </c>
      <c r="B467" s="43">
        <v>225</v>
      </c>
      <c r="K467" s="37"/>
    </row>
    <row r="468" spans="1:11" ht="12.5" x14ac:dyDescent="0.25">
      <c r="A468" s="56">
        <v>43792</v>
      </c>
      <c r="B468" s="43">
        <v>281</v>
      </c>
      <c r="K468" s="37"/>
    </row>
    <row r="469" spans="1:11" ht="12.5" x14ac:dyDescent="0.25">
      <c r="A469" s="56">
        <v>43793</v>
      </c>
      <c r="B469" s="43">
        <v>276</v>
      </c>
      <c r="K469" s="37"/>
    </row>
    <row r="470" spans="1:11" ht="12.5" x14ac:dyDescent="0.25">
      <c r="A470" s="56">
        <v>43794</v>
      </c>
      <c r="B470" s="43">
        <v>286</v>
      </c>
      <c r="K470" s="37"/>
    </row>
    <row r="471" spans="1:11" ht="12.5" x14ac:dyDescent="0.25">
      <c r="A471" s="56">
        <v>43795</v>
      </c>
      <c r="B471" s="43">
        <v>290</v>
      </c>
      <c r="K471" s="37"/>
    </row>
    <row r="472" spans="1:11" ht="12.5" x14ac:dyDescent="0.25">
      <c r="A472" s="56">
        <v>43796</v>
      </c>
      <c r="B472" s="43">
        <v>408</v>
      </c>
      <c r="K472" s="37"/>
    </row>
    <row r="473" spans="1:11" ht="12.5" x14ac:dyDescent="0.25">
      <c r="A473" s="56">
        <v>43797</v>
      </c>
      <c r="B473" s="43">
        <v>295</v>
      </c>
      <c r="K473" s="37"/>
    </row>
    <row r="474" spans="1:11" ht="12.5" x14ac:dyDescent="0.25">
      <c r="A474" s="56">
        <v>43798</v>
      </c>
      <c r="B474" s="43">
        <v>356</v>
      </c>
      <c r="K474" s="37"/>
    </row>
    <row r="475" spans="1:11" ht="12.5" x14ac:dyDescent="0.25">
      <c r="A475" s="56">
        <v>43799</v>
      </c>
      <c r="B475" s="43">
        <v>347</v>
      </c>
      <c r="K475" s="37"/>
    </row>
    <row r="476" spans="1:11" ht="12.5" x14ac:dyDescent="0.25">
      <c r="A476" s="56">
        <v>43800</v>
      </c>
      <c r="B476" s="43">
        <v>342</v>
      </c>
      <c r="K476" s="37"/>
    </row>
    <row r="477" spans="1:11" ht="12.5" x14ac:dyDescent="0.25">
      <c r="A477" s="56">
        <v>43801</v>
      </c>
      <c r="B477" s="43">
        <v>365</v>
      </c>
      <c r="K477" s="37"/>
    </row>
    <row r="478" spans="1:11" ht="12.5" x14ac:dyDescent="0.25">
      <c r="A478" s="56">
        <v>43802</v>
      </c>
      <c r="B478" s="43">
        <v>482</v>
      </c>
      <c r="K478" s="37"/>
    </row>
    <row r="479" spans="1:11" ht="12.5" x14ac:dyDescent="0.25">
      <c r="A479" s="56">
        <v>43803</v>
      </c>
      <c r="B479" s="43">
        <v>417</v>
      </c>
      <c r="K479" s="37"/>
    </row>
    <row r="480" spans="1:11" ht="12.5" x14ac:dyDescent="0.25">
      <c r="A480" s="56">
        <v>43804</v>
      </c>
      <c r="B480" s="43">
        <v>403</v>
      </c>
      <c r="K480" s="37"/>
    </row>
    <row r="481" spans="1:11" ht="12.5" x14ac:dyDescent="0.25">
      <c r="A481" s="56">
        <v>43805</v>
      </c>
      <c r="B481" s="43">
        <v>375</v>
      </c>
      <c r="K481" s="37"/>
    </row>
    <row r="482" spans="1:11" ht="12.5" x14ac:dyDescent="0.25">
      <c r="A482" s="56">
        <v>43806</v>
      </c>
      <c r="B482" s="43">
        <v>389</v>
      </c>
      <c r="K482" s="37"/>
    </row>
    <row r="483" spans="1:11" ht="12.5" x14ac:dyDescent="0.25">
      <c r="A483" s="56">
        <v>43807</v>
      </c>
      <c r="B483" s="43">
        <v>408</v>
      </c>
      <c r="K483" s="37"/>
    </row>
    <row r="484" spans="1:11" ht="12.5" x14ac:dyDescent="0.25">
      <c r="A484" s="56">
        <v>43808</v>
      </c>
      <c r="B484" s="43">
        <v>417</v>
      </c>
      <c r="K484" s="37"/>
    </row>
    <row r="485" spans="1:11" ht="12.5" x14ac:dyDescent="0.25">
      <c r="A485" s="56">
        <v>43809</v>
      </c>
      <c r="B485" s="43">
        <v>328</v>
      </c>
      <c r="K485" s="37"/>
    </row>
    <row r="486" spans="1:11" ht="12.5" x14ac:dyDescent="0.25">
      <c r="A486" s="56">
        <v>43810</v>
      </c>
      <c r="B486" s="43">
        <v>309</v>
      </c>
      <c r="K486" s="37"/>
    </row>
    <row r="487" spans="1:11" ht="12.5" x14ac:dyDescent="0.25">
      <c r="A487" s="56">
        <v>43811</v>
      </c>
      <c r="B487" s="43">
        <v>361</v>
      </c>
      <c r="K487" s="37"/>
    </row>
    <row r="488" spans="1:11" ht="12.5" x14ac:dyDescent="0.25">
      <c r="A488" s="56">
        <v>43812</v>
      </c>
      <c r="B488" s="43">
        <v>244</v>
      </c>
      <c r="K488" s="37"/>
    </row>
    <row r="489" spans="1:11" ht="12.5" x14ac:dyDescent="0.25">
      <c r="A489" s="56">
        <v>43813</v>
      </c>
      <c r="B489" s="43">
        <v>337</v>
      </c>
      <c r="K489" s="37"/>
    </row>
    <row r="490" spans="1:11" ht="12.5" x14ac:dyDescent="0.25">
      <c r="A490" s="56">
        <v>43814</v>
      </c>
      <c r="B490" s="43">
        <v>347</v>
      </c>
      <c r="K490" s="37"/>
    </row>
    <row r="491" spans="1:11" ht="12.5" x14ac:dyDescent="0.25">
      <c r="A491" s="56">
        <v>43815</v>
      </c>
      <c r="B491" s="43">
        <v>351</v>
      </c>
      <c r="K491" s="37"/>
    </row>
    <row r="492" spans="1:11" ht="12.5" x14ac:dyDescent="0.25">
      <c r="A492" s="56">
        <v>43816</v>
      </c>
      <c r="B492" s="43">
        <v>323</v>
      </c>
      <c r="K492" s="37"/>
    </row>
    <row r="493" spans="1:11" ht="12.5" x14ac:dyDescent="0.25">
      <c r="A493" s="56">
        <v>43817</v>
      </c>
      <c r="B493" s="43">
        <v>328</v>
      </c>
      <c r="K493" s="37"/>
    </row>
    <row r="494" spans="1:11" ht="12.5" x14ac:dyDescent="0.25">
      <c r="A494" s="56">
        <v>43818</v>
      </c>
      <c r="B494" s="43">
        <v>337</v>
      </c>
      <c r="K494" s="37"/>
    </row>
    <row r="495" spans="1:11" ht="12.5" x14ac:dyDescent="0.25">
      <c r="A495" s="56">
        <v>43819</v>
      </c>
      <c r="B495" s="43">
        <v>286</v>
      </c>
      <c r="K495" s="37"/>
    </row>
    <row r="496" spans="1:11" ht="12.5" x14ac:dyDescent="0.25">
      <c r="A496" s="56">
        <v>43820</v>
      </c>
      <c r="B496" s="43">
        <v>342</v>
      </c>
      <c r="K496" s="37"/>
    </row>
    <row r="497" spans="1:11" ht="12.5" x14ac:dyDescent="0.25">
      <c r="A497" s="56">
        <v>43821</v>
      </c>
      <c r="B497" s="43">
        <v>351</v>
      </c>
      <c r="K497" s="37"/>
    </row>
    <row r="498" spans="1:11" ht="12.5" x14ac:dyDescent="0.25">
      <c r="A498" s="56">
        <v>43822</v>
      </c>
      <c r="B498" s="43">
        <v>356</v>
      </c>
      <c r="K498" s="37"/>
    </row>
    <row r="499" spans="1:11" ht="12.5" x14ac:dyDescent="0.25">
      <c r="A499" s="56">
        <v>43823</v>
      </c>
      <c r="B499" s="43">
        <v>333</v>
      </c>
      <c r="K499" s="37"/>
    </row>
    <row r="500" spans="1:11" ht="12.5" x14ac:dyDescent="0.25">
      <c r="A500" s="56">
        <v>43824</v>
      </c>
      <c r="B500" s="43">
        <v>314</v>
      </c>
      <c r="K500" s="37"/>
    </row>
    <row r="501" spans="1:11" ht="12.5" x14ac:dyDescent="0.25">
      <c r="A501" s="56">
        <v>43825</v>
      </c>
      <c r="B501" s="43">
        <v>300</v>
      </c>
      <c r="K501" s="37"/>
    </row>
    <row r="502" spans="1:11" ht="12.5" x14ac:dyDescent="0.25">
      <c r="A502" s="56">
        <v>43826</v>
      </c>
      <c r="B502" s="43">
        <v>323</v>
      </c>
      <c r="K502" s="37"/>
    </row>
    <row r="503" spans="1:11" ht="12.5" x14ac:dyDescent="0.25">
      <c r="A503" s="56">
        <v>43827</v>
      </c>
      <c r="B503" s="43">
        <v>314</v>
      </c>
      <c r="K503" s="37"/>
    </row>
    <row r="504" spans="1:11" ht="12.5" x14ac:dyDescent="0.25">
      <c r="A504" s="56">
        <v>43828</v>
      </c>
      <c r="B504" s="43">
        <v>365</v>
      </c>
      <c r="K504" s="37"/>
    </row>
    <row r="505" spans="1:11" ht="12.5" x14ac:dyDescent="0.25">
      <c r="A505" s="56">
        <v>43829</v>
      </c>
      <c r="B505" s="43">
        <v>328</v>
      </c>
      <c r="K505" s="37"/>
    </row>
    <row r="506" spans="1:11" ht="12.5" x14ac:dyDescent="0.25">
      <c r="A506" s="56">
        <v>43830</v>
      </c>
      <c r="B506" s="43">
        <v>262</v>
      </c>
      <c r="K506" s="37"/>
    </row>
    <row r="507" spans="1:11" ht="12.5" x14ac:dyDescent="0.25">
      <c r="A507" s="56">
        <v>43831</v>
      </c>
      <c r="B507" s="43">
        <v>333</v>
      </c>
      <c r="K507" s="37"/>
    </row>
    <row r="508" spans="1:11" ht="12.5" x14ac:dyDescent="0.25">
      <c r="A508" s="56">
        <v>43832</v>
      </c>
      <c r="B508" s="43">
        <v>351</v>
      </c>
      <c r="K508" s="37"/>
    </row>
    <row r="509" spans="1:11" ht="12.5" x14ac:dyDescent="0.25">
      <c r="A509" s="56">
        <v>43833</v>
      </c>
      <c r="B509" s="43">
        <v>487</v>
      </c>
      <c r="K509" s="37"/>
    </row>
    <row r="510" spans="1:11" ht="12.5" x14ac:dyDescent="0.25">
      <c r="A510" s="56">
        <v>43834</v>
      </c>
      <c r="B510" s="43">
        <v>586</v>
      </c>
      <c r="K510" s="37"/>
    </row>
    <row r="511" spans="1:11" ht="12.5" x14ac:dyDescent="0.25">
      <c r="A511" s="56">
        <v>43835</v>
      </c>
      <c r="B511" s="43">
        <v>590</v>
      </c>
      <c r="K511" s="37"/>
    </row>
    <row r="512" spans="1:11" ht="12.5" x14ac:dyDescent="0.25">
      <c r="A512" s="56">
        <v>43836</v>
      </c>
      <c r="B512" s="43">
        <v>520</v>
      </c>
      <c r="K512" s="37"/>
    </row>
    <row r="513" spans="1:11" ht="12.5" x14ac:dyDescent="0.25">
      <c r="A513" s="56">
        <v>43837</v>
      </c>
      <c r="B513" s="43">
        <v>590</v>
      </c>
      <c r="K513" s="37"/>
    </row>
    <row r="514" spans="1:11" ht="12.5" x14ac:dyDescent="0.25">
      <c r="A514" s="56">
        <v>43838</v>
      </c>
      <c r="B514" s="43">
        <v>576</v>
      </c>
      <c r="K514" s="37"/>
    </row>
    <row r="515" spans="1:11" ht="12.5" x14ac:dyDescent="0.25">
      <c r="A515" s="56">
        <v>43839</v>
      </c>
      <c r="B515" s="43">
        <v>506</v>
      </c>
      <c r="K515" s="37"/>
    </row>
    <row r="516" spans="1:11" ht="12.5" x14ac:dyDescent="0.25">
      <c r="A516" s="56">
        <v>43840</v>
      </c>
      <c r="B516" s="43">
        <v>478</v>
      </c>
      <c r="K516" s="37"/>
    </row>
    <row r="517" spans="1:11" ht="12.5" x14ac:dyDescent="0.25">
      <c r="A517" s="56">
        <v>43841</v>
      </c>
      <c r="B517" s="43">
        <v>487</v>
      </c>
      <c r="K517" s="37"/>
    </row>
    <row r="518" spans="1:11" ht="12.5" x14ac:dyDescent="0.25">
      <c r="A518" s="56">
        <v>43842</v>
      </c>
      <c r="B518" s="43">
        <v>586</v>
      </c>
      <c r="K518" s="37"/>
    </row>
    <row r="519" spans="1:11" ht="12.5" x14ac:dyDescent="0.25">
      <c r="A519" s="56">
        <v>43843</v>
      </c>
      <c r="B519" s="43">
        <v>675</v>
      </c>
      <c r="K519" s="37"/>
    </row>
    <row r="520" spans="1:11" ht="12.5" x14ac:dyDescent="0.25">
      <c r="A520" s="56">
        <v>43844</v>
      </c>
      <c r="B520" s="43">
        <v>600</v>
      </c>
      <c r="K520" s="37"/>
    </row>
    <row r="521" spans="1:11" ht="12.5" x14ac:dyDescent="0.25">
      <c r="A521" s="56">
        <v>43845</v>
      </c>
      <c r="B521" s="43">
        <v>698</v>
      </c>
      <c r="K521" s="37"/>
    </row>
    <row r="522" spans="1:11" ht="12.5" x14ac:dyDescent="0.25">
      <c r="A522" s="56">
        <v>43846</v>
      </c>
      <c r="B522" s="43">
        <v>632</v>
      </c>
      <c r="K522" s="37"/>
    </row>
    <row r="523" spans="1:11" ht="12.5" x14ac:dyDescent="0.25">
      <c r="A523" s="56">
        <v>43847</v>
      </c>
      <c r="B523" s="43">
        <v>482</v>
      </c>
      <c r="K523" s="37"/>
    </row>
    <row r="524" spans="1:11" ht="12.5" x14ac:dyDescent="0.25">
      <c r="A524" s="56">
        <v>43848</v>
      </c>
      <c r="B524" s="43">
        <v>604</v>
      </c>
      <c r="K524" s="37"/>
    </row>
    <row r="525" spans="1:11" ht="12.5" x14ac:dyDescent="0.25">
      <c r="A525" s="56">
        <v>43849</v>
      </c>
      <c r="B525" s="43">
        <v>675</v>
      </c>
      <c r="K525" s="37"/>
    </row>
    <row r="526" spans="1:11" ht="12.5" x14ac:dyDescent="0.25">
      <c r="A526" s="56">
        <v>43850</v>
      </c>
      <c r="B526" s="43">
        <v>604</v>
      </c>
      <c r="K526" s="37"/>
    </row>
    <row r="527" spans="1:11" ht="12.5" x14ac:dyDescent="0.25">
      <c r="A527" s="56">
        <v>43851</v>
      </c>
      <c r="B527" s="43">
        <v>534</v>
      </c>
      <c r="K527" s="37"/>
    </row>
    <row r="528" spans="1:11" ht="12.5" x14ac:dyDescent="0.25">
      <c r="A528" s="56">
        <v>43852</v>
      </c>
      <c r="B528" s="43">
        <v>497</v>
      </c>
      <c r="K528" s="37"/>
    </row>
    <row r="529" spans="1:11" ht="12.5" x14ac:dyDescent="0.25">
      <c r="A529" s="56">
        <v>43853</v>
      </c>
      <c r="B529" s="43">
        <v>440</v>
      </c>
      <c r="K529" s="37"/>
    </row>
    <row r="530" spans="1:11" ht="12.5" x14ac:dyDescent="0.25">
      <c r="A530" s="56">
        <v>43854</v>
      </c>
      <c r="B530" s="43">
        <v>487</v>
      </c>
      <c r="K530" s="37"/>
    </row>
    <row r="531" spans="1:11" ht="12.5" x14ac:dyDescent="0.25">
      <c r="A531" s="56">
        <v>43855</v>
      </c>
      <c r="B531" s="43">
        <v>422</v>
      </c>
      <c r="K531" s="37"/>
    </row>
    <row r="532" spans="1:11" ht="12.5" x14ac:dyDescent="0.25">
      <c r="A532" s="56">
        <v>43856</v>
      </c>
      <c r="B532" s="43">
        <v>473</v>
      </c>
      <c r="K532" s="37"/>
    </row>
    <row r="533" spans="1:11" ht="12.5" x14ac:dyDescent="0.25">
      <c r="A533" s="56">
        <v>43857</v>
      </c>
      <c r="B533" s="43">
        <v>478</v>
      </c>
      <c r="K533" s="37"/>
    </row>
    <row r="534" spans="1:11" ht="12.5" x14ac:dyDescent="0.25">
      <c r="A534" s="56">
        <v>43858</v>
      </c>
      <c r="B534" s="43">
        <v>576</v>
      </c>
      <c r="K534" s="37"/>
    </row>
    <row r="535" spans="1:11" ht="12.5" x14ac:dyDescent="0.25">
      <c r="A535" s="56">
        <v>43859</v>
      </c>
      <c r="B535" s="43">
        <v>431</v>
      </c>
      <c r="K535" s="37"/>
    </row>
    <row r="536" spans="1:11" ht="12.5" x14ac:dyDescent="0.25">
      <c r="A536" s="56">
        <v>43860</v>
      </c>
      <c r="B536" s="43">
        <v>398</v>
      </c>
      <c r="K536" s="37"/>
    </row>
    <row r="537" spans="1:11" ht="12.5" x14ac:dyDescent="0.25">
      <c r="A537" s="56">
        <v>43861</v>
      </c>
      <c r="B537" s="43">
        <v>525</v>
      </c>
      <c r="K537" s="37"/>
    </row>
    <row r="538" spans="1:11" ht="12.5" x14ac:dyDescent="0.25">
      <c r="A538" s="56">
        <v>43862</v>
      </c>
      <c r="B538" s="43">
        <v>600</v>
      </c>
      <c r="K538" s="37"/>
    </row>
    <row r="539" spans="1:11" ht="12.5" x14ac:dyDescent="0.25">
      <c r="A539" s="56">
        <v>43863</v>
      </c>
      <c r="B539" s="43">
        <v>562</v>
      </c>
      <c r="K539" s="37"/>
    </row>
    <row r="540" spans="1:11" ht="12.5" x14ac:dyDescent="0.25">
      <c r="A540" s="56">
        <v>43864</v>
      </c>
      <c r="B540" s="43">
        <v>679</v>
      </c>
      <c r="K540" s="37"/>
    </row>
    <row r="541" spans="1:11" ht="12.5" x14ac:dyDescent="0.25">
      <c r="A541" s="56">
        <v>43865</v>
      </c>
      <c r="B541" s="43">
        <v>487</v>
      </c>
      <c r="K541" s="37"/>
    </row>
    <row r="542" spans="1:11" ht="12.5" x14ac:dyDescent="0.25">
      <c r="A542" s="56">
        <v>43866</v>
      </c>
      <c r="B542" s="43">
        <v>450</v>
      </c>
      <c r="K542" s="37"/>
    </row>
    <row r="543" spans="1:11" ht="12.5" x14ac:dyDescent="0.25">
      <c r="A543" s="56">
        <v>43867</v>
      </c>
      <c r="B543" s="43">
        <v>412</v>
      </c>
      <c r="K543" s="37"/>
    </row>
    <row r="544" spans="1:11" ht="12.5" x14ac:dyDescent="0.25">
      <c r="A544" s="56">
        <v>43868</v>
      </c>
      <c r="B544" s="43">
        <v>534</v>
      </c>
      <c r="K544" s="37"/>
    </row>
    <row r="545" spans="1:11" ht="12.5" x14ac:dyDescent="0.25">
      <c r="A545" s="56">
        <v>43869</v>
      </c>
      <c r="B545" s="43">
        <v>478</v>
      </c>
      <c r="K545" s="37"/>
    </row>
    <row r="546" spans="1:11" ht="12.5" x14ac:dyDescent="0.25">
      <c r="A546" s="56">
        <v>43870</v>
      </c>
      <c r="B546" s="43">
        <v>515</v>
      </c>
      <c r="K546" s="37"/>
    </row>
    <row r="547" spans="1:11" ht="12.5" x14ac:dyDescent="0.25">
      <c r="A547" s="56">
        <v>43871</v>
      </c>
      <c r="B547" s="43">
        <v>417</v>
      </c>
      <c r="K547" s="37"/>
    </row>
    <row r="548" spans="1:11" ht="12.5" x14ac:dyDescent="0.25">
      <c r="A548" s="56">
        <v>43872</v>
      </c>
      <c r="B548" s="43">
        <v>370</v>
      </c>
      <c r="K548" s="37"/>
    </row>
    <row r="549" spans="1:11" ht="12.5" x14ac:dyDescent="0.25">
      <c r="A549" s="56">
        <v>43873</v>
      </c>
      <c r="B549" s="43">
        <v>361</v>
      </c>
      <c r="K549" s="37"/>
    </row>
    <row r="550" spans="1:11" ht="12.5" x14ac:dyDescent="0.25">
      <c r="A550" s="56">
        <v>43874</v>
      </c>
      <c r="B550" s="43">
        <v>361</v>
      </c>
      <c r="K550" s="37"/>
    </row>
    <row r="551" spans="1:11" ht="12.5" x14ac:dyDescent="0.25">
      <c r="A551" s="56">
        <v>43875</v>
      </c>
      <c r="B551" s="43">
        <v>356</v>
      </c>
      <c r="K551" s="37"/>
    </row>
    <row r="552" spans="1:11" ht="12.5" x14ac:dyDescent="0.25">
      <c r="A552" s="56">
        <v>43876</v>
      </c>
      <c r="B552" s="43">
        <v>347</v>
      </c>
      <c r="K552" s="37"/>
    </row>
    <row r="553" spans="1:11" ht="12.5" x14ac:dyDescent="0.25">
      <c r="A553" s="56">
        <v>43877</v>
      </c>
      <c r="B553" s="43">
        <v>436</v>
      </c>
      <c r="K553" s="37"/>
    </row>
    <row r="554" spans="1:11" ht="12.5" x14ac:dyDescent="0.25">
      <c r="A554" s="56">
        <v>43878</v>
      </c>
      <c r="B554" s="43">
        <v>478</v>
      </c>
      <c r="K554" s="37"/>
    </row>
    <row r="555" spans="1:11" ht="12.5" x14ac:dyDescent="0.25">
      <c r="A555" s="56">
        <v>43879</v>
      </c>
      <c r="B555" s="43">
        <v>389</v>
      </c>
      <c r="K555" s="37"/>
    </row>
    <row r="556" spans="1:11" ht="12.5" x14ac:dyDescent="0.25">
      <c r="A556" s="56">
        <v>43880</v>
      </c>
      <c r="B556" s="43">
        <v>365</v>
      </c>
      <c r="K556" s="37"/>
    </row>
    <row r="557" spans="1:11" ht="12.5" x14ac:dyDescent="0.25">
      <c r="A557" s="56">
        <v>43881</v>
      </c>
      <c r="B557" s="43">
        <v>370</v>
      </c>
      <c r="K557" s="37"/>
    </row>
    <row r="558" spans="1:11" ht="12.5" x14ac:dyDescent="0.25">
      <c r="A558" s="56">
        <v>43882</v>
      </c>
      <c r="B558" s="43">
        <v>403</v>
      </c>
      <c r="K558" s="37"/>
    </row>
    <row r="559" spans="1:11" ht="12.5" x14ac:dyDescent="0.25">
      <c r="A559" s="56">
        <v>43883</v>
      </c>
      <c r="B559" s="43">
        <v>398</v>
      </c>
      <c r="K559" s="37"/>
    </row>
    <row r="560" spans="1:11" ht="12.5" x14ac:dyDescent="0.25">
      <c r="A560" s="56">
        <v>43884</v>
      </c>
      <c r="B560" s="43">
        <v>403</v>
      </c>
      <c r="K560" s="37"/>
    </row>
    <row r="561" spans="1:11" ht="12.5" x14ac:dyDescent="0.25">
      <c r="A561" s="56">
        <v>43885</v>
      </c>
      <c r="B561" s="43">
        <v>389</v>
      </c>
      <c r="K561" s="37"/>
    </row>
    <row r="562" spans="1:11" ht="12.5" x14ac:dyDescent="0.25">
      <c r="A562" s="56">
        <v>43886</v>
      </c>
      <c r="B562" s="43">
        <v>422</v>
      </c>
      <c r="K562" s="37"/>
    </row>
    <row r="563" spans="1:11" ht="12.5" x14ac:dyDescent="0.25">
      <c r="A563" s="56">
        <v>43887</v>
      </c>
      <c r="B563" s="43">
        <v>304</v>
      </c>
      <c r="K563" s="37"/>
    </row>
    <row r="564" spans="1:11" ht="12.5" x14ac:dyDescent="0.25">
      <c r="A564" s="56">
        <v>43888</v>
      </c>
      <c r="B564" s="43">
        <v>337</v>
      </c>
      <c r="K564" s="37"/>
    </row>
    <row r="565" spans="1:11" ht="12.5" x14ac:dyDescent="0.25">
      <c r="A565" s="56">
        <v>43889</v>
      </c>
      <c r="B565" s="43">
        <v>347</v>
      </c>
      <c r="K565" s="37"/>
    </row>
    <row r="566" spans="1:11" ht="12.5" x14ac:dyDescent="0.25">
      <c r="A566" s="56">
        <v>43890</v>
      </c>
      <c r="B566" s="43">
        <v>384</v>
      </c>
      <c r="K566" s="37"/>
    </row>
    <row r="567" spans="1:11" ht="12.5" x14ac:dyDescent="0.25">
      <c r="A567" s="56">
        <v>43891</v>
      </c>
      <c r="B567" s="43">
        <v>459</v>
      </c>
      <c r="K567" s="37"/>
    </row>
    <row r="568" spans="1:11" ht="12.5" x14ac:dyDescent="0.25">
      <c r="A568" s="56">
        <v>43892</v>
      </c>
      <c r="B568" s="43">
        <v>309</v>
      </c>
      <c r="K568" s="37"/>
    </row>
    <row r="569" spans="1:11" ht="12.5" x14ac:dyDescent="0.25">
      <c r="A569" s="56">
        <v>43893</v>
      </c>
      <c r="B569" s="43">
        <v>337</v>
      </c>
      <c r="K569" s="37"/>
    </row>
    <row r="570" spans="1:11" ht="12.5" x14ac:dyDescent="0.25">
      <c r="A570" s="56">
        <v>43894</v>
      </c>
      <c r="B570" s="43">
        <v>314</v>
      </c>
      <c r="K570" s="37"/>
    </row>
    <row r="571" spans="1:11" ht="12.5" x14ac:dyDescent="0.25">
      <c r="A571" s="56">
        <v>43895</v>
      </c>
      <c r="B571" s="43">
        <v>328</v>
      </c>
      <c r="K571" s="37"/>
    </row>
    <row r="572" spans="1:11" ht="12.5" x14ac:dyDescent="0.25">
      <c r="A572" s="56">
        <v>43896</v>
      </c>
      <c r="B572" s="43">
        <v>295</v>
      </c>
      <c r="K572" s="37"/>
    </row>
    <row r="573" spans="1:11" ht="12.5" x14ac:dyDescent="0.25">
      <c r="A573" s="56">
        <v>43897</v>
      </c>
      <c r="B573" s="43">
        <v>431</v>
      </c>
      <c r="K573" s="37"/>
    </row>
    <row r="574" spans="1:11" ht="12.5" x14ac:dyDescent="0.25">
      <c r="A574" s="56">
        <v>43898</v>
      </c>
      <c r="B574" s="43">
        <v>351</v>
      </c>
      <c r="K574" s="37"/>
    </row>
    <row r="575" spans="1:11" ht="12.5" x14ac:dyDescent="0.25">
      <c r="A575" s="56">
        <v>43899</v>
      </c>
      <c r="B575" s="43">
        <v>323</v>
      </c>
      <c r="K575" s="37"/>
    </row>
    <row r="576" spans="1:11" ht="12.5" x14ac:dyDescent="0.25">
      <c r="B576" s="46">
        <v>218646</v>
      </c>
      <c r="K576" s="37"/>
    </row>
    <row r="577" spans="11:11" ht="12.5" x14ac:dyDescent="0.25">
      <c r="K577" s="37"/>
    </row>
    <row r="578" spans="11:11" ht="12.5" x14ac:dyDescent="0.25">
      <c r="K578" s="37"/>
    </row>
    <row r="579" spans="11:11" ht="12.5" x14ac:dyDescent="0.25">
      <c r="K579" s="37"/>
    </row>
    <row r="580" spans="11:11" ht="12.5" x14ac:dyDescent="0.25">
      <c r="K580" s="37"/>
    </row>
    <row r="581" spans="11:11" ht="12.5" x14ac:dyDescent="0.25">
      <c r="K581" s="37"/>
    </row>
    <row r="582" spans="11:11" ht="12.5" x14ac:dyDescent="0.25">
      <c r="K582" s="37"/>
    </row>
    <row r="583" spans="11:11" ht="12.5" x14ac:dyDescent="0.25">
      <c r="K583" s="37"/>
    </row>
    <row r="584" spans="11:11" ht="12.5" x14ac:dyDescent="0.25">
      <c r="K584" s="37"/>
    </row>
    <row r="585" spans="11:11" ht="12.5" x14ac:dyDescent="0.25">
      <c r="K585" s="37"/>
    </row>
    <row r="586" spans="11:11" ht="12.5" x14ac:dyDescent="0.25">
      <c r="K586" s="37"/>
    </row>
    <row r="587" spans="11:11" ht="12.5" x14ac:dyDescent="0.25">
      <c r="K587" s="37"/>
    </row>
    <row r="588" spans="11:11" ht="12.5" x14ac:dyDescent="0.25">
      <c r="K588" s="37"/>
    </row>
    <row r="589" spans="11:11" ht="12.5" x14ac:dyDescent="0.25">
      <c r="K589" s="37"/>
    </row>
    <row r="590" spans="11:11" ht="12.5" x14ac:dyDescent="0.25">
      <c r="K590" s="37"/>
    </row>
    <row r="591" spans="11:11" ht="12.5" x14ac:dyDescent="0.25">
      <c r="K591" s="37"/>
    </row>
    <row r="592" spans="11:11" ht="12.5" x14ac:dyDescent="0.25">
      <c r="K592" s="37"/>
    </row>
    <row r="593" spans="11:11" ht="12.5" x14ac:dyDescent="0.25">
      <c r="K593" s="37"/>
    </row>
    <row r="594" spans="11:11" ht="12.5" x14ac:dyDescent="0.25">
      <c r="K594" s="37"/>
    </row>
    <row r="595" spans="11:11" ht="12.5" x14ac:dyDescent="0.25">
      <c r="K595" s="37"/>
    </row>
    <row r="596" spans="11:11" ht="12.5" x14ac:dyDescent="0.25">
      <c r="K596" s="37"/>
    </row>
    <row r="597" spans="11:11" ht="12.5" x14ac:dyDescent="0.25">
      <c r="K597" s="37"/>
    </row>
    <row r="598" spans="11:11" ht="12.5" x14ac:dyDescent="0.25">
      <c r="K598" s="37"/>
    </row>
    <row r="599" spans="11:11" ht="12.5" x14ac:dyDescent="0.25">
      <c r="K599" s="37"/>
    </row>
    <row r="600" spans="11:11" ht="12.5" x14ac:dyDescent="0.25">
      <c r="K600" s="37"/>
    </row>
    <row r="601" spans="11:11" ht="12.5" x14ac:dyDescent="0.25">
      <c r="K601" s="37"/>
    </row>
    <row r="602" spans="11:11" ht="12.5" x14ac:dyDescent="0.25">
      <c r="K602" s="37"/>
    </row>
    <row r="603" spans="11:11" ht="12.5" x14ac:dyDescent="0.25">
      <c r="K603" s="37"/>
    </row>
    <row r="604" spans="11:11" ht="12.5" x14ac:dyDescent="0.25">
      <c r="K604" s="37"/>
    </row>
    <row r="605" spans="11:11" ht="12.5" x14ac:dyDescent="0.25">
      <c r="K605" s="37"/>
    </row>
    <row r="606" spans="11:11" ht="12.5" x14ac:dyDescent="0.25">
      <c r="K606" s="37"/>
    </row>
    <row r="607" spans="11:11" ht="12.5" x14ac:dyDescent="0.25">
      <c r="K607" s="37"/>
    </row>
    <row r="608" spans="11:11" ht="12.5" x14ac:dyDescent="0.25">
      <c r="K608" s="37"/>
    </row>
    <row r="609" spans="11:11" ht="12.5" x14ac:dyDescent="0.25">
      <c r="K609" s="37"/>
    </row>
    <row r="610" spans="11:11" ht="12.5" x14ac:dyDescent="0.25">
      <c r="K610" s="37"/>
    </row>
    <row r="611" spans="11:11" ht="12.5" x14ac:dyDescent="0.25">
      <c r="K611" s="37"/>
    </row>
    <row r="612" spans="11:11" ht="12.5" x14ac:dyDescent="0.25">
      <c r="K612" s="37"/>
    </row>
    <row r="613" spans="11:11" ht="12.5" x14ac:dyDescent="0.25">
      <c r="K613" s="37"/>
    </row>
    <row r="614" spans="11:11" ht="12.5" x14ac:dyDescent="0.25">
      <c r="K614" s="37"/>
    </row>
    <row r="615" spans="11:11" ht="12.5" x14ac:dyDescent="0.25">
      <c r="K615" s="37"/>
    </row>
    <row r="616" spans="11:11" ht="12.5" x14ac:dyDescent="0.25">
      <c r="K616" s="37"/>
    </row>
    <row r="617" spans="11:11" ht="12.5" x14ac:dyDescent="0.25">
      <c r="K617" s="37"/>
    </row>
    <row r="618" spans="11:11" ht="12.5" x14ac:dyDescent="0.25">
      <c r="K618" s="37"/>
    </row>
    <row r="619" spans="11:11" ht="12.5" x14ac:dyDescent="0.25">
      <c r="K619" s="37"/>
    </row>
    <row r="620" spans="11:11" ht="12.5" x14ac:dyDescent="0.25">
      <c r="K620" s="37"/>
    </row>
    <row r="621" spans="11:11" ht="12.5" x14ac:dyDescent="0.25">
      <c r="K621" s="37"/>
    </row>
    <row r="622" spans="11:11" ht="12.5" x14ac:dyDescent="0.25">
      <c r="K622" s="37"/>
    </row>
    <row r="623" spans="11:11" ht="12.5" x14ac:dyDescent="0.25">
      <c r="K623" s="37"/>
    </row>
    <row r="624" spans="11:11" ht="12.5" x14ac:dyDescent="0.25">
      <c r="K624" s="37"/>
    </row>
    <row r="625" spans="11:11" ht="12.5" x14ac:dyDescent="0.25">
      <c r="K625" s="37"/>
    </row>
    <row r="626" spans="11:11" ht="12.5" x14ac:dyDescent="0.25">
      <c r="K626" s="37"/>
    </row>
    <row r="627" spans="11:11" ht="12.5" x14ac:dyDescent="0.25">
      <c r="K627" s="37"/>
    </row>
    <row r="628" spans="11:11" ht="12.5" x14ac:dyDescent="0.25">
      <c r="K628" s="37"/>
    </row>
    <row r="629" spans="11:11" ht="12.5" x14ac:dyDescent="0.25">
      <c r="K629" s="37"/>
    </row>
    <row r="630" spans="11:11" ht="12.5" x14ac:dyDescent="0.25">
      <c r="K630" s="37"/>
    </row>
    <row r="631" spans="11:11" ht="12.5" x14ac:dyDescent="0.25">
      <c r="K631" s="37"/>
    </row>
    <row r="632" spans="11:11" ht="12.5" x14ac:dyDescent="0.25">
      <c r="K632" s="37"/>
    </row>
    <row r="633" spans="11:11" ht="12.5" x14ac:dyDescent="0.25">
      <c r="K633" s="37"/>
    </row>
    <row r="634" spans="11:11" ht="12.5" x14ac:dyDescent="0.25">
      <c r="K634" s="37"/>
    </row>
    <row r="635" spans="11:11" ht="12.5" x14ac:dyDescent="0.25">
      <c r="K635" s="37"/>
    </row>
    <row r="636" spans="11:11" ht="12.5" x14ac:dyDescent="0.25">
      <c r="K636" s="37"/>
    </row>
    <row r="637" spans="11:11" ht="12.5" x14ac:dyDescent="0.25">
      <c r="K637" s="37"/>
    </row>
    <row r="638" spans="11:11" ht="12.5" x14ac:dyDescent="0.25">
      <c r="K638" s="37"/>
    </row>
    <row r="639" spans="11:11" ht="12.5" x14ac:dyDescent="0.25">
      <c r="K639" s="37"/>
    </row>
    <row r="640" spans="11:11" ht="12.5" x14ac:dyDescent="0.25">
      <c r="K640" s="37"/>
    </row>
    <row r="641" spans="11:11" ht="12.5" x14ac:dyDescent="0.25">
      <c r="K641" s="37"/>
    </row>
    <row r="642" spans="11:11" ht="12.5" x14ac:dyDescent="0.25">
      <c r="K642" s="37"/>
    </row>
    <row r="643" spans="11:11" ht="12.5" x14ac:dyDescent="0.25">
      <c r="K643" s="37"/>
    </row>
    <row r="644" spans="11:11" ht="12.5" x14ac:dyDescent="0.25">
      <c r="K644" s="37"/>
    </row>
    <row r="645" spans="11:11" ht="12.5" x14ac:dyDescent="0.25">
      <c r="K645" s="37"/>
    </row>
    <row r="646" spans="11:11" ht="12.5" x14ac:dyDescent="0.25">
      <c r="K646" s="37"/>
    </row>
    <row r="647" spans="11:11" ht="12.5" x14ac:dyDescent="0.25">
      <c r="K647" s="37"/>
    </row>
    <row r="648" spans="11:11" ht="12.5" x14ac:dyDescent="0.25">
      <c r="K648" s="37"/>
    </row>
    <row r="649" spans="11:11" ht="12.5" x14ac:dyDescent="0.25">
      <c r="K649" s="37"/>
    </row>
    <row r="650" spans="11:11" ht="12.5" x14ac:dyDescent="0.25">
      <c r="K650" s="37"/>
    </row>
    <row r="651" spans="11:11" ht="12.5" x14ac:dyDescent="0.25">
      <c r="K651" s="37"/>
    </row>
    <row r="652" spans="11:11" ht="12.5" x14ac:dyDescent="0.25">
      <c r="K652" s="37"/>
    </row>
    <row r="653" spans="11:11" ht="12.5" x14ac:dyDescent="0.25">
      <c r="K653" s="37"/>
    </row>
    <row r="654" spans="11:11" ht="12.5" x14ac:dyDescent="0.25">
      <c r="K654" s="37"/>
    </row>
    <row r="655" spans="11:11" ht="12.5" x14ac:dyDescent="0.25">
      <c r="K655" s="37"/>
    </row>
    <row r="656" spans="11:11" ht="12.5" x14ac:dyDescent="0.25">
      <c r="K656" s="37"/>
    </row>
    <row r="657" spans="11:11" ht="12.5" x14ac:dyDescent="0.25">
      <c r="K657" s="37"/>
    </row>
    <row r="658" spans="11:11" ht="12.5" x14ac:dyDescent="0.25">
      <c r="K658" s="37"/>
    </row>
    <row r="659" spans="11:11" ht="12.5" x14ac:dyDescent="0.25">
      <c r="K659" s="37"/>
    </row>
    <row r="660" spans="11:11" ht="12.5" x14ac:dyDescent="0.25">
      <c r="K660" s="37"/>
    </row>
    <row r="661" spans="11:11" ht="12.5" x14ac:dyDescent="0.25">
      <c r="K661" s="37"/>
    </row>
    <row r="662" spans="11:11" ht="12.5" x14ac:dyDescent="0.25">
      <c r="K662" s="37"/>
    </row>
    <row r="663" spans="11:11" ht="12.5" x14ac:dyDescent="0.25">
      <c r="K663" s="37"/>
    </row>
    <row r="664" spans="11:11" ht="12.5" x14ac:dyDescent="0.25">
      <c r="K664" s="37"/>
    </row>
    <row r="665" spans="11:11" ht="12.5" x14ac:dyDescent="0.25">
      <c r="K665" s="37"/>
    </row>
    <row r="666" spans="11:11" ht="12.5" x14ac:dyDescent="0.25">
      <c r="K666" s="37"/>
    </row>
    <row r="667" spans="11:11" ht="12.5" x14ac:dyDescent="0.25">
      <c r="K667" s="37"/>
    </row>
    <row r="668" spans="11:11" ht="12.5" x14ac:dyDescent="0.25">
      <c r="K668" s="37"/>
    </row>
    <row r="669" spans="11:11" ht="12.5" x14ac:dyDescent="0.25">
      <c r="K669" s="37"/>
    </row>
    <row r="670" spans="11:11" ht="12.5" x14ac:dyDescent="0.25">
      <c r="K670" s="37"/>
    </row>
    <row r="671" spans="11:11" ht="12.5" x14ac:dyDescent="0.25">
      <c r="K671" s="37"/>
    </row>
    <row r="672" spans="11:11" ht="12.5" x14ac:dyDescent="0.25">
      <c r="K672" s="37"/>
    </row>
    <row r="673" spans="11:11" ht="12.5" x14ac:dyDescent="0.25">
      <c r="K673" s="37"/>
    </row>
    <row r="674" spans="11:11" ht="12.5" x14ac:dyDescent="0.25">
      <c r="K674" s="37"/>
    </row>
    <row r="675" spans="11:11" ht="12.5" x14ac:dyDescent="0.25">
      <c r="K675" s="37"/>
    </row>
    <row r="676" spans="11:11" ht="12.5" x14ac:dyDescent="0.25">
      <c r="K676" s="37"/>
    </row>
    <row r="677" spans="11:11" ht="12.5" x14ac:dyDescent="0.25">
      <c r="K677" s="37"/>
    </row>
    <row r="678" spans="11:11" ht="12.5" x14ac:dyDescent="0.25">
      <c r="K678" s="37"/>
    </row>
    <row r="679" spans="11:11" ht="12.5" x14ac:dyDescent="0.25">
      <c r="K679" s="37"/>
    </row>
    <row r="680" spans="11:11" ht="12.5" x14ac:dyDescent="0.25">
      <c r="K680" s="37"/>
    </row>
    <row r="681" spans="11:11" ht="12.5" x14ac:dyDescent="0.25">
      <c r="K681" s="37"/>
    </row>
    <row r="682" spans="11:11" ht="12.5" x14ac:dyDescent="0.25">
      <c r="K682" s="37"/>
    </row>
    <row r="683" spans="11:11" ht="12.5" x14ac:dyDescent="0.25">
      <c r="K683" s="37"/>
    </row>
    <row r="684" spans="11:11" ht="12.5" x14ac:dyDescent="0.25">
      <c r="K684" s="37"/>
    </row>
    <row r="685" spans="11:11" ht="12.5" x14ac:dyDescent="0.25">
      <c r="K685" s="37"/>
    </row>
    <row r="686" spans="11:11" ht="12.5" x14ac:dyDescent="0.25">
      <c r="K686" s="37"/>
    </row>
    <row r="687" spans="11:11" ht="12.5" x14ac:dyDescent="0.25">
      <c r="K687" s="37"/>
    </row>
    <row r="688" spans="11:11" ht="12.5" x14ac:dyDescent="0.25">
      <c r="K688" s="37"/>
    </row>
    <row r="689" spans="11:11" ht="12.5" x14ac:dyDescent="0.25">
      <c r="K689" s="37"/>
    </row>
    <row r="690" spans="11:11" ht="12.5" x14ac:dyDescent="0.25">
      <c r="K690" s="37"/>
    </row>
    <row r="691" spans="11:11" ht="12.5" x14ac:dyDescent="0.25">
      <c r="K691" s="37"/>
    </row>
    <row r="692" spans="11:11" ht="12.5" x14ac:dyDescent="0.25">
      <c r="K692" s="37"/>
    </row>
    <row r="693" spans="11:11" ht="12.5" x14ac:dyDescent="0.25">
      <c r="K693" s="37"/>
    </row>
    <row r="694" spans="11:11" ht="12.5" x14ac:dyDescent="0.25">
      <c r="K694" s="37"/>
    </row>
    <row r="695" spans="11:11" ht="12.5" x14ac:dyDescent="0.25">
      <c r="K695" s="37"/>
    </row>
    <row r="696" spans="11:11" ht="12.5" x14ac:dyDescent="0.25">
      <c r="K696" s="37"/>
    </row>
    <row r="697" spans="11:11" ht="12.5" x14ac:dyDescent="0.25">
      <c r="K697" s="37"/>
    </row>
    <row r="698" spans="11:11" ht="12.5" x14ac:dyDescent="0.25">
      <c r="K698" s="37"/>
    </row>
    <row r="699" spans="11:11" ht="12.5" x14ac:dyDescent="0.25">
      <c r="K699" s="37"/>
    </row>
    <row r="700" spans="11:11" ht="12.5" x14ac:dyDescent="0.25">
      <c r="K700" s="37"/>
    </row>
    <row r="701" spans="11:11" ht="12.5" x14ac:dyDescent="0.25">
      <c r="K701" s="37"/>
    </row>
    <row r="702" spans="11:11" ht="12.5" x14ac:dyDescent="0.25">
      <c r="K702" s="37"/>
    </row>
    <row r="703" spans="11:11" ht="12.5" x14ac:dyDescent="0.25">
      <c r="K703" s="37"/>
    </row>
    <row r="704" spans="11:11" ht="12.5" x14ac:dyDescent="0.25">
      <c r="K704" s="37"/>
    </row>
    <row r="705" spans="11:11" ht="12.5" x14ac:dyDescent="0.25">
      <c r="K705" s="37"/>
    </row>
    <row r="706" spans="11:11" ht="12.5" x14ac:dyDescent="0.25">
      <c r="K706" s="37"/>
    </row>
    <row r="707" spans="11:11" ht="12.5" x14ac:dyDescent="0.25">
      <c r="K707" s="37"/>
    </row>
    <row r="708" spans="11:11" ht="12.5" x14ac:dyDescent="0.25">
      <c r="K708" s="37"/>
    </row>
    <row r="709" spans="11:11" ht="12.5" x14ac:dyDescent="0.25">
      <c r="K709" s="37"/>
    </row>
    <row r="710" spans="11:11" ht="12.5" x14ac:dyDescent="0.25">
      <c r="K710" s="37"/>
    </row>
    <row r="711" spans="11:11" ht="12.5" x14ac:dyDescent="0.25">
      <c r="K711" s="37"/>
    </row>
    <row r="712" spans="11:11" ht="12.5" x14ac:dyDescent="0.25">
      <c r="K712" s="37"/>
    </row>
    <row r="713" spans="11:11" ht="12.5" x14ac:dyDescent="0.25">
      <c r="K713" s="37"/>
    </row>
    <row r="714" spans="11:11" ht="12.5" x14ac:dyDescent="0.25">
      <c r="K714" s="37"/>
    </row>
    <row r="715" spans="11:11" ht="12.5" x14ac:dyDescent="0.25">
      <c r="K715" s="37"/>
    </row>
    <row r="716" spans="11:11" ht="12.5" x14ac:dyDescent="0.25">
      <c r="K716" s="37"/>
    </row>
    <row r="717" spans="11:11" ht="12.5" x14ac:dyDescent="0.25">
      <c r="K717" s="37"/>
    </row>
    <row r="718" spans="11:11" ht="12.5" x14ac:dyDescent="0.25">
      <c r="K718" s="37"/>
    </row>
    <row r="719" spans="11:11" ht="12.5" x14ac:dyDescent="0.25">
      <c r="K719" s="37"/>
    </row>
    <row r="720" spans="11:11" ht="12.5" x14ac:dyDescent="0.25">
      <c r="K720" s="37"/>
    </row>
    <row r="721" spans="11:11" ht="12.5" x14ac:dyDescent="0.25">
      <c r="K721" s="37"/>
    </row>
    <row r="722" spans="11:11" ht="12.5" x14ac:dyDescent="0.25">
      <c r="K722" s="37"/>
    </row>
    <row r="723" spans="11:11" ht="12.5" x14ac:dyDescent="0.25">
      <c r="K723" s="37"/>
    </row>
    <row r="724" spans="11:11" ht="12.5" x14ac:dyDescent="0.25">
      <c r="K724" s="37"/>
    </row>
    <row r="725" spans="11:11" ht="12.5" x14ac:dyDescent="0.25">
      <c r="K725" s="37"/>
    </row>
    <row r="726" spans="11:11" ht="12.5" x14ac:dyDescent="0.25">
      <c r="K726" s="37"/>
    </row>
    <row r="727" spans="11:11" ht="12.5" x14ac:dyDescent="0.25">
      <c r="K727" s="37"/>
    </row>
    <row r="728" spans="11:11" ht="12.5" x14ac:dyDescent="0.25">
      <c r="K728" s="37"/>
    </row>
    <row r="729" spans="11:11" ht="12.5" x14ac:dyDescent="0.25">
      <c r="K729" s="37"/>
    </row>
    <row r="730" spans="11:11" ht="12.5" x14ac:dyDescent="0.25">
      <c r="K730" s="37"/>
    </row>
    <row r="731" spans="11:11" ht="12.5" x14ac:dyDescent="0.25">
      <c r="K731" s="37"/>
    </row>
    <row r="732" spans="11:11" ht="12.5" x14ac:dyDescent="0.25">
      <c r="K732" s="37"/>
    </row>
    <row r="733" spans="11:11" ht="12.5" x14ac:dyDescent="0.25">
      <c r="K733" s="37"/>
    </row>
    <row r="734" spans="11:11" ht="12.5" x14ac:dyDescent="0.25">
      <c r="K734" s="37"/>
    </row>
    <row r="735" spans="11:11" ht="12.5" x14ac:dyDescent="0.25">
      <c r="K735" s="37"/>
    </row>
    <row r="736" spans="11:11" ht="12.5" x14ac:dyDescent="0.25">
      <c r="K736" s="37"/>
    </row>
    <row r="737" spans="11:11" ht="12.5" x14ac:dyDescent="0.25">
      <c r="K737" s="37"/>
    </row>
    <row r="738" spans="11:11" ht="12.5" x14ac:dyDescent="0.25">
      <c r="K738" s="37"/>
    </row>
    <row r="739" spans="11:11" ht="12.5" x14ac:dyDescent="0.25">
      <c r="K739" s="37"/>
    </row>
    <row r="740" spans="11:11" ht="12.5" x14ac:dyDescent="0.25">
      <c r="K740" s="37"/>
    </row>
    <row r="741" spans="11:11" ht="12.5" x14ac:dyDescent="0.25">
      <c r="K741" s="37"/>
    </row>
    <row r="742" spans="11:11" ht="12.5" x14ac:dyDescent="0.25">
      <c r="K742" s="37"/>
    </row>
    <row r="743" spans="11:11" ht="12.5" x14ac:dyDescent="0.25">
      <c r="K743" s="37"/>
    </row>
    <row r="744" spans="11:11" ht="12.5" x14ac:dyDescent="0.25">
      <c r="K744" s="37"/>
    </row>
    <row r="745" spans="11:11" ht="12.5" x14ac:dyDescent="0.25">
      <c r="K745" s="37"/>
    </row>
    <row r="746" spans="11:11" ht="12.5" x14ac:dyDescent="0.25">
      <c r="K746" s="37"/>
    </row>
    <row r="747" spans="11:11" ht="12.5" x14ac:dyDescent="0.25">
      <c r="K747" s="37"/>
    </row>
    <row r="748" spans="11:11" ht="12.5" x14ac:dyDescent="0.25">
      <c r="K748" s="37"/>
    </row>
    <row r="749" spans="11:11" ht="12.5" x14ac:dyDescent="0.25">
      <c r="K749" s="37"/>
    </row>
    <row r="750" spans="11:11" ht="12.5" x14ac:dyDescent="0.25">
      <c r="K750" s="37"/>
    </row>
    <row r="751" spans="11:11" ht="12.5" x14ac:dyDescent="0.25">
      <c r="K751" s="37"/>
    </row>
    <row r="752" spans="11:11" ht="12.5" x14ac:dyDescent="0.25">
      <c r="K752" s="37"/>
    </row>
    <row r="753" spans="11:11" ht="12.5" x14ac:dyDescent="0.25">
      <c r="K753" s="37"/>
    </row>
    <row r="754" spans="11:11" ht="12.5" x14ac:dyDescent="0.25">
      <c r="K754" s="37"/>
    </row>
    <row r="755" spans="11:11" ht="12.5" x14ac:dyDescent="0.25">
      <c r="K755" s="37"/>
    </row>
    <row r="756" spans="11:11" ht="12.5" x14ac:dyDescent="0.25">
      <c r="K756" s="37"/>
    </row>
    <row r="757" spans="11:11" ht="12.5" x14ac:dyDescent="0.25">
      <c r="K757" s="37"/>
    </row>
    <row r="758" spans="11:11" ht="12.5" x14ac:dyDescent="0.25">
      <c r="K758" s="37"/>
    </row>
    <row r="759" spans="11:11" ht="12.5" x14ac:dyDescent="0.25">
      <c r="K759" s="37"/>
    </row>
    <row r="760" spans="11:11" ht="12.5" x14ac:dyDescent="0.25">
      <c r="K760" s="37"/>
    </row>
    <row r="761" spans="11:11" ht="12.5" x14ac:dyDescent="0.25">
      <c r="K761" s="37"/>
    </row>
    <row r="762" spans="11:11" ht="12.5" x14ac:dyDescent="0.25">
      <c r="K762" s="37"/>
    </row>
    <row r="763" spans="11:11" ht="12.5" x14ac:dyDescent="0.25">
      <c r="K763" s="37"/>
    </row>
    <row r="764" spans="11:11" ht="12.5" x14ac:dyDescent="0.25">
      <c r="K764" s="37"/>
    </row>
    <row r="765" spans="11:11" ht="12.5" x14ac:dyDescent="0.25">
      <c r="K765" s="37"/>
    </row>
    <row r="766" spans="11:11" ht="12.5" x14ac:dyDescent="0.25">
      <c r="K766" s="37"/>
    </row>
    <row r="767" spans="11:11" ht="12.5" x14ac:dyDescent="0.25">
      <c r="K767" s="37"/>
    </row>
    <row r="768" spans="11:11" ht="12.5" x14ac:dyDescent="0.25">
      <c r="K768" s="37"/>
    </row>
    <row r="769" spans="11:11" ht="12.5" x14ac:dyDescent="0.25">
      <c r="K769" s="37"/>
    </row>
    <row r="770" spans="11:11" ht="12.5" x14ac:dyDescent="0.25">
      <c r="K770" s="37"/>
    </row>
    <row r="771" spans="11:11" ht="12.5" x14ac:dyDescent="0.25">
      <c r="K771" s="37"/>
    </row>
    <row r="772" spans="11:11" ht="12.5" x14ac:dyDescent="0.25">
      <c r="K772" s="37"/>
    </row>
    <row r="773" spans="11:11" ht="12.5" x14ac:dyDescent="0.25">
      <c r="K773" s="37"/>
    </row>
    <row r="774" spans="11:11" ht="12.5" x14ac:dyDescent="0.25">
      <c r="K774" s="37"/>
    </row>
    <row r="775" spans="11:11" ht="12.5" x14ac:dyDescent="0.25">
      <c r="K775" s="37"/>
    </row>
    <row r="776" spans="11:11" ht="12.5" x14ac:dyDescent="0.25">
      <c r="K776" s="37"/>
    </row>
    <row r="777" spans="11:11" ht="12.5" x14ac:dyDescent="0.25">
      <c r="K777" s="37"/>
    </row>
    <row r="778" spans="11:11" ht="12.5" x14ac:dyDescent="0.25">
      <c r="K778" s="37"/>
    </row>
    <row r="779" spans="11:11" ht="12.5" x14ac:dyDescent="0.25">
      <c r="K779" s="37"/>
    </row>
    <row r="780" spans="11:11" ht="12.5" x14ac:dyDescent="0.25">
      <c r="K780" s="37"/>
    </row>
    <row r="781" spans="11:11" ht="12.5" x14ac:dyDescent="0.25">
      <c r="K781" s="37"/>
    </row>
    <row r="782" spans="11:11" ht="12.5" x14ac:dyDescent="0.25">
      <c r="K782" s="37"/>
    </row>
    <row r="783" spans="11:11" ht="12.5" x14ac:dyDescent="0.25">
      <c r="K783" s="37"/>
    </row>
    <row r="784" spans="11:11" ht="12.5" x14ac:dyDescent="0.25">
      <c r="K784" s="37"/>
    </row>
    <row r="785" spans="11:11" ht="12.5" x14ac:dyDescent="0.25">
      <c r="K785" s="37"/>
    </row>
    <row r="786" spans="11:11" ht="12.5" x14ac:dyDescent="0.25">
      <c r="K786" s="37"/>
    </row>
    <row r="787" spans="11:11" ht="12.5" x14ac:dyDescent="0.25">
      <c r="K787" s="37"/>
    </row>
    <row r="788" spans="11:11" ht="12.5" x14ac:dyDescent="0.25">
      <c r="K788" s="37"/>
    </row>
    <row r="789" spans="11:11" ht="12.5" x14ac:dyDescent="0.25">
      <c r="K789" s="37"/>
    </row>
    <row r="790" spans="11:11" ht="12.5" x14ac:dyDescent="0.25">
      <c r="K790" s="37"/>
    </row>
    <row r="791" spans="11:11" ht="12.5" x14ac:dyDescent="0.25">
      <c r="K791" s="37"/>
    </row>
    <row r="792" spans="11:11" ht="12.5" x14ac:dyDescent="0.25">
      <c r="K792" s="37"/>
    </row>
    <row r="793" spans="11:11" ht="12.5" x14ac:dyDescent="0.25">
      <c r="K793" s="37"/>
    </row>
    <row r="794" spans="11:11" ht="12.5" x14ac:dyDescent="0.25">
      <c r="K794" s="37"/>
    </row>
    <row r="795" spans="11:11" ht="12.5" x14ac:dyDescent="0.25">
      <c r="K795" s="37"/>
    </row>
    <row r="796" spans="11:11" ht="12.5" x14ac:dyDescent="0.25">
      <c r="K796" s="37"/>
    </row>
    <row r="797" spans="11:11" ht="12.5" x14ac:dyDescent="0.25">
      <c r="K797" s="37"/>
    </row>
    <row r="798" spans="11:11" ht="12.5" x14ac:dyDescent="0.25">
      <c r="K798" s="37"/>
    </row>
    <row r="799" spans="11:11" ht="12.5" x14ac:dyDescent="0.25">
      <c r="K799" s="37"/>
    </row>
    <row r="800" spans="11:11" ht="12.5" x14ac:dyDescent="0.25">
      <c r="K800" s="37"/>
    </row>
    <row r="801" spans="11:11" ht="12.5" x14ac:dyDescent="0.25">
      <c r="K801" s="37"/>
    </row>
    <row r="802" spans="11:11" ht="12.5" x14ac:dyDescent="0.25">
      <c r="K802" s="37"/>
    </row>
    <row r="803" spans="11:11" ht="12.5" x14ac:dyDescent="0.25">
      <c r="K803" s="37"/>
    </row>
    <row r="804" spans="11:11" ht="12.5" x14ac:dyDescent="0.25">
      <c r="K804" s="37"/>
    </row>
    <row r="805" spans="11:11" ht="12.5" x14ac:dyDescent="0.25">
      <c r="K805" s="37"/>
    </row>
    <row r="806" spans="11:11" ht="12.5" x14ac:dyDescent="0.25">
      <c r="K806" s="37"/>
    </row>
    <row r="807" spans="11:11" ht="12.5" x14ac:dyDescent="0.25">
      <c r="K807" s="37"/>
    </row>
    <row r="808" spans="11:11" ht="12.5" x14ac:dyDescent="0.25">
      <c r="K808" s="37"/>
    </row>
    <row r="809" spans="11:11" ht="12.5" x14ac:dyDescent="0.25">
      <c r="K809" s="37"/>
    </row>
    <row r="810" spans="11:11" ht="12.5" x14ac:dyDescent="0.25">
      <c r="K810" s="37"/>
    </row>
    <row r="811" spans="11:11" ht="12.5" x14ac:dyDescent="0.25">
      <c r="K811" s="37"/>
    </row>
    <row r="812" spans="11:11" ht="12.5" x14ac:dyDescent="0.25">
      <c r="K812" s="37"/>
    </row>
    <row r="813" spans="11:11" ht="12.5" x14ac:dyDescent="0.25">
      <c r="K813" s="37"/>
    </row>
    <row r="814" spans="11:11" ht="12.5" x14ac:dyDescent="0.25">
      <c r="K814" s="37"/>
    </row>
    <row r="815" spans="11:11" ht="12.5" x14ac:dyDescent="0.25">
      <c r="K815" s="37"/>
    </row>
    <row r="816" spans="11:11" ht="12.5" x14ac:dyDescent="0.25">
      <c r="K816" s="37"/>
    </row>
    <row r="817" spans="11:11" ht="12.5" x14ac:dyDescent="0.25">
      <c r="K817" s="37"/>
    </row>
    <row r="818" spans="11:11" ht="12.5" x14ac:dyDescent="0.25">
      <c r="K818" s="37"/>
    </row>
    <row r="819" spans="11:11" ht="12.5" x14ac:dyDescent="0.25">
      <c r="K819" s="37"/>
    </row>
    <row r="820" spans="11:11" ht="12.5" x14ac:dyDescent="0.25">
      <c r="K820" s="37"/>
    </row>
    <row r="821" spans="11:11" ht="12.5" x14ac:dyDescent="0.25">
      <c r="K821" s="37"/>
    </row>
    <row r="822" spans="11:11" ht="12.5" x14ac:dyDescent="0.25">
      <c r="K822" s="37"/>
    </row>
    <row r="823" spans="11:11" ht="12.5" x14ac:dyDescent="0.25">
      <c r="K823" s="37"/>
    </row>
    <row r="824" spans="11:11" ht="12.5" x14ac:dyDescent="0.25">
      <c r="K824" s="37"/>
    </row>
    <row r="825" spans="11:11" ht="12.5" x14ac:dyDescent="0.25">
      <c r="K825" s="37"/>
    </row>
    <row r="826" spans="11:11" ht="12.5" x14ac:dyDescent="0.25">
      <c r="K826" s="37"/>
    </row>
    <row r="827" spans="11:11" ht="12.5" x14ac:dyDescent="0.25">
      <c r="K827" s="37"/>
    </row>
    <row r="828" spans="11:11" ht="12.5" x14ac:dyDescent="0.25">
      <c r="K828" s="37"/>
    </row>
    <row r="829" spans="11:11" ht="12.5" x14ac:dyDescent="0.25">
      <c r="K829" s="37"/>
    </row>
    <row r="830" spans="11:11" ht="12.5" x14ac:dyDescent="0.25">
      <c r="K830" s="37"/>
    </row>
    <row r="831" spans="11:11" ht="12.5" x14ac:dyDescent="0.25">
      <c r="K831" s="37"/>
    </row>
    <row r="832" spans="11:11" ht="12.5" x14ac:dyDescent="0.25">
      <c r="K832" s="37"/>
    </row>
    <row r="833" spans="11:11" ht="12.5" x14ac:dyDescent="0.25">
      <c r="K833" s="37"/>
    </row>
    <row r="834" spans="11:11" ht="12.5" x14ac:dyDescent="0.25">
      <c r="K834" s="37"/>
    </row>
    <row r="835" spans="11:11" ht="12.5" x14ac:dyDescent="0.25">
      <c r="K835" s="37"/>
    </row>
    <row r="836" spans="11:11" ht="12.5" x14ac:dyDescent="0.25">
      <c r="K836" s="37"/>
    </row>
    <row r="837" spans="11:11" ht="12.5" x14ac:dyDescent="0.25">
      <c r="K837" s="37"/>
    </row>
    <row r="838" spans="11:11" ht="12.5" x14ac:dyDescent="0.25">
      <c r="K838" s="37"/>
    </row>
    <row r="839" spans="11:11" ht="12.5" x14ac:dyDescent="0.25">
      <c r="K839" s="37"/>
    </row>
    <row r="840" spans="11:11" ht="12.5" x14ac:dyDescent="0.25">
      <c r="K840" s="37"/>
    </row>
    <row r="841" spans="11:11" ht="12.5" x14ac:dyDescent="0.25">
      <c r="K841" s="37"/>
    </row>
    <row r="842" spans="11:11" ht="12.5" x14ac:dyDescent="0.25">
      <c r="K842" s="37"/>
    </row>
    <row r="843" spans="11:11" ht="12.5" x14ac:dyDescent="0.25">
      <c r="K843" s="37"/>
    </row>
    <row r="844" spans="11:11" ht="12.5" x14ac:dyDescent="0.25">
      <c r="K844" s="37"/>
    </row>
    <row r="845" spans="11:11" ht="12.5" x14ac:dyDescent="0.25">
      <c r="K845" s="37"/>
    </row>
    <row r="846" spans="11:11" ht="12.5" x14ac:dyDescent="0.25">
      <c r="K846" s="37"/>
    </row>
    <row r="847" spans="11:11" ht="12.5" x14ac:dyDescent="0.25">
      <c r="K847" s="37"/>
    </row>
    <row r="848" spans="11:11" ht="12.5" x14ac:dyDescent="0.25">
      <c r="K848" s="37"/>
    </row>
    <row r="849" spans="11:11" ht="12.5" x14ac:dyDescent="0.25">
      <c r="K849" s="37"/>
    </row>
    <row r="850" spans="11:11" ht="12.5" x14ac:dyDescent="0.25">
      <c r="K850" s="37"/>
    </row>
    <row r="851" spans="11:11" ht="12.5" x14ac:dyDescent="0.25">
      <c r="K851" s="37"/>
    </row>
    <row r="852" spans="11:11" ht="12.5" x14ac:dyDescent="0.25">
      <c r="K852" s="37"/>
    </row>
    <row r="853" spans="11:11" ht="12.5" x14ac:dyDescent="0.25">
      <c r="K853" s="37"/>
    </row>
    <row r="854" spans="11:11" ht="12.5" x14ac:dyDescent="0.25">
      <c r="K854" s="37"/>
    </row>
    <row r="855" spans="11:11" ht="12.5" x14ac:dyDescent="0.25">
      <c r="K855" s="37"/>
    </row>
    <row r="856" spans="11:11" ht="12.5" x14ac:dyDescent="0.25">
      <c r="K856" s="37"/>
    </row>
    <row r="857" spans="11:11" ht="12.5" x14ac:dyDescent="0.25">
      <c r="K857" s="37"/>
    </row>
    <row r="858" spans="11:11" ht="12.5" x14ac:dyDescent="0.25">
      <c r="K858" s="37"/>
    </row>
    <row r="859" spans="11:11" ht="12.5" x14ac:dyDescent="0.25">
      <c r="K859" s="37"/>
    </row>
    <row r="860" spans="11:11" ht="12.5" x14ac:dyDescent="0.25">
      <c r="K860" s="37"/>
    </row>
    <row r="861" spans="11:11" ht="12.5" x14ac:dyDescent="0.25">
      <c r="K861" s="37"/>
    </row>
    <row r="862" spans="11:11" ht="12.5" x14ac:dyDescent="0.25">
      <c r="K862" s="37"/>
    </row>
    <row r="863" spans="11:11" ht="12.5" x14ac:dyDescent="0.25">
      <c r="K863" s="37"/>
    </row>
    <row r="864" spans="11:11" ht="12.5" x14ac:dyDescent="0.25">
      <c r="K864" s="37"/>
    </row>
    <row r="865" spans="11:11" ht="12.5" x14ac:dyDescent="0.25">
      <c r="K865" s="37"/>
    </row>
    <row r="866" spans="11:11" ht="12.5" x14ac:dyDescent="0.25">
      <c r="K866" s="37"/>
    </row>
    <row r="867" spans="11:11" ht="12.5" x14ac:dyDescent="0.25">
      <c r="K867" s="37"/>
    </row>
    <row r="868" spans="11:11" ht="12.5" x14ac:dyDescent="0.25">
      <c r="K868" s="37"/>
    </row>
    <row r="869" spans="11:11" ht="12.5" x14ac:dyDescent="0.25">
      <c r="K869" s="37"/>
    </row>
    <row r="870" spans="11:11" ht="12.5" x14ac:dyDescent="0.25">
      <c r="K870" s="37"/>
    </row>
    <row r="871" spans="11:11" ht="12.5" x14ac:dyDescent="0.25">
      <c r="K871" s="37"/>
    </row>
    <row r="872" spans="11:11" ht="12.5" x14ac:dyDescent="0.25">
      <c r="K872" s="37"/>
    </row>
    <row r="873" spans="11:11" ht="12.5" x14ac:dyDescent="0.25">
      <c r="K873" s="37"/>
    </row>
    <row r="874" spans="11:11" ht="12.5" x14ac:dyDescent="0.25">
      <c r="K874" s="37"/>
    </row>
    <row r="875" spans="11:11" ht="12.5" x14ac:dyDescent="0.25">
      <c r="K875" s="37"/>
    </row>
    <row r="876" spans="11:11" ht="12.5" x14ac:dyDescent="0.25">
      <c r="K876" s="37"/>
    </row>
    <row r="877" spans="11:11" ht="12.5" x14ac:dyDescent="0.25">
      <c r="K877" s="37"/>
    </row>
    <row r="878" spans="11:11" ht="12.5" x14ac:dyDescent="0.25">
      <c r="K878" s="37"/>
    </row>
    <row r="879" spans="11:11" ht="12.5" x14ac:dyDescent="0.25">
      <c r="K879" s="37"/>
    </row>
    <row r="880" spans="11:11" ht="12.5" x14ac:dyDescent="0.25">
      <c r="K880" s="37"/>
    </row>
    <row r="881" spans="11:11" ht="12.5" x14ac:dyDescent="0.25">
      <c r="K881" s="37"/>
    </row>
    <row r="882" spans="11:11" ht="12.5" x14ac:dyDescent="0.25">
      <c r="K882" s="37"/>
    </row>
    <row r="883" spans="11:11" ht="12.5" x14ac:dyDescent="0.25">
      <c r="K883" s="37"/>
    </row>
    <row r="884" spans="11:11" ht="12.5" x14ac:dyDescent="0.25">
      <c r="K884" s="37"/>
    </row>
    <row r="885" spans="11:11" ht="12.5" x14ac:dyDescent="0.25">
      <c r="K885" s="37"/>
    </row>
    <row r="886" spans="11:11" ht="12.5" x14ac:dyDescent="0.25">
      <c r="K886" s="37"/>
    </row>
    <row r="887" spans="11:11" ht="12.5" x14ac:dyDescent="0.25">
      <c r="K887" s="37"/>
    </row>
    <row r="888" spans="11:11" ht="12.5" x14ac:dyDescent="0.25">
      <c r="K888" s="37"/>
    </row>
    <row r="889" spans="11:11" ht="12.5" x14ac:dyDescent="0.25">
      <c r="K889" s="37"/>
    </row>
    <row r="890" spans="11:11" ht="12.5" x14ac:dyDescent="0.25">
      <c r="K890" s="37"/>
    </row>
    <row r="891" spans="11:11" ht="12.5" x14ac:dyDescent="0.25">
      <c r="K891" s="37"/>
    </row>
    <row r="892" spans="11:11" ht="12.5" x14ac:dyDescent="0.25">
      <c r="K892" s="37"/>
    </row>
    <row r="893" spans="11:11" ht="12.5" x14ac:dyDescent="0.25">
      <c r="K893" s="37"/>
    </row>
    <row r="894" spans="11:11" ht="12.5" x14ac:dyDescent="0.25">
      <c r="K894" s="37"/>
    </row>
    <row r="895" spans="11:11" ht="12.5" x14ac:dyDescent="0.25">
      <c r="K895" s="37"/>
    </row>
    <row r="896" spans="11:11" ht="12.5" x14ac:dyDescent="0.25">
      <c r="K896" s="37"/>
    </row>
    <row r="897" spans="11:11" ht="12.5" x14ac:dyDescent="0.25">
      <c r="K897" s="37"/>
    </row>
    <row r="898" spans="11:11" ht="12.5" x14ac:dyDescent="0.25">
      <c r="K898" s="37"/>
    </row>
    <row r="899" spans="11:11" ht="12.5" x14ac:dyDescent="0.25">
      <c r="K899" s="37"/>
    </row>
    <row r="900" spans="11:11" ht="12.5" x14ac:dyDescent="0.25">
      <c r="K900" s="37"/>
    </row>
    <row r="901" spans="11:11" ht="12.5" x14ac:dyDescent="0.25">
      <c r="K901" s="37"/>
    </row>
    <row r="902" spans="11:11" ht="12.5" x14ac:dyDescent="0.25">
      <c r="K902" s="37"/>
    </row>
    <row r="903" spans="11:11" ht="12.5" x14ac:dyDescent="0.25">
      <c r="K903" s="37"/>
    </row>
    <row r="904" spans="11:11" ht="12.5" x14ac:dyDescent="0.25">
      <c r="K904" s="37"/>
    </row>
    <row r="905" spans="11:11" ht="12.5" x14ac:dyDescent="0.25">
      <c r="K905" s="37"/>
    </row>
    <row r="906" spans="11:11" ht="12.5" x14ac:dyDescent="0.25">
      <c r="K906" s="37"/>
    </row>
    <row r="907" spans="11:11" ht="12.5" x14ac:dyDescent="0.25">
      <c r="K907" s="37"/>
    </row>
    <row r="908" spans="11:11" ht="12.5" x14ac:dyDescent="0.25">
      <c r="K908" s="37"/>
    </row>
    <row r="909" spans="11:11" ht="12.5" x14ac:dyDescent="0.25">
      <c r="K909" s="37"/>
    </row>
    <row r="910" spans="11:11" ht="12.5" x14ac:dyDescent="0.25">
      <c r="K910" s="37"/>
    </row>
    <row r="911" spans="11:11" ht="12.5" x14ac:dyDescent="0.25">
      <c r="K911" s="37"/>
    </row>
    <row r="912" spans="11:11" ht="12.5" x14ac:dyDescent="0.25">
      <c r="K912" s="37"/>
    </row>
    <row r="913" spans="11:11" ht="12.5" x14ac:dyDescent="0.25">
      <c r="K913" s="37"/>
    </row>
    <row r="914" spans="11:11" ht="12.5" x14ac:dyDescent="0.25">
      <c r="K914" s="37"/>
    </row>
    <row r="915" spans="11:11" ht="12.5" x14ac:dyDescent="0.25">
      <c r="K915" s="37"/>
    </row>
    <row r="916" spans="11:11" ht="12.5" x14ac:dyDescent="0.25">
      <c r="K916" s="37"/>
    </row>
    <row r="917" spans="11:11" ht="12.5" x14ac:dyDescent="0.25">
      <c r="K917" s="37"/>
    </row>
    <row r="918" spans="11:11" ht="12.5" x14ac:dyDescent="0.25">
      <c r="K918" s="37"/>
    </row>
    <row r="919" spans="11:11" ht="12.5" x14ac:dyDescent="0.25">
      <c r="K919" s="37"/>
    </row>
    <row r="920" spans="11:11" ht="12.5" x14ac:dyDescent="0.25">
      <c r="K920" s="37"/>
    </row>
    <row r="921" spans="11:11" ht="12.5" x14ac:dyDescent="0.25">
      <c r="K921" s="37"/>
    </row>
    <row r="922" spans="11:11" ht="12.5" x14ac:dyDescent="0.25">
      <c r="K922" s="37"/>
    </row>
    <row r="923" spans="11:11" ht="12.5" x14ac:dyDescent="0.25">
      <c r="K923" s="37"/>
    </row>
    <row r="924" spans="11:11" ht="12.5" x14ac:dyDescent="0.25">
      <c r="K924" s="37"/>
    </row>
    <row r="925" spans="11:11" ht="12.5" x14ac:dyDescent="0.25">
      <c r="K925" s="37"/>
    </row>
    <row r="926" spans="11:11" ht="12.5" x14ac:dyDescent="0.25">
      <c r="K926" s="37"/>
    </row>
    <row r="927" spans="11:11" ht="12.5" x14ac:dyDescent="0.25">
      <c r="K927" s="37"/>
    </row>
    <row r="928" spans="11:11" ht="12.5" x14ac:dyDescent="0.25">
      <c r="K928" s="37"/>
    </row>
    <row r="929" spans="11:11" ht="12.5" x14ac:dyDescent="0.25">
      <c r="K929" s="37"/>
    </row>
    <row r="930" spans="11:11" ht="12.5" x14ac:dyDescent="0.25">
      <c r="K930" s="37"/>
    </row>
    <row r="931" spans="11:11" ht="12.5" x14ac:dyDescent="0.25">
      <c r="K931" s="37"/>
    </row>
    <row r="932" spans="11:11" ht="12.5" x14ac:dyDescent="0.25">
      <c r="K932" s="37"/>
    </row>
    <row r="933" spans="11:11" ht="12.5" x14ac:dyDescent="0.25">
      <c r="K933" s="37"/>
    </row>
    <row r="934" spans="11:11" ht="12.5" x14ac:dyDescent="0.25">
      <c r="K934" s="37"/>
    </row>
    <row r="935" spans="11:11" ht="12.5" x14ac:dyDescent="0.25">
      <c r="K935" s="37"/>
    </row>
    <row r="936" spans="11:11" ht="12.5" x14ac:dyDescent="0.25">
      <c r="K936" s="37"/>
    </row>
    <row r="937" spans="11:11" ht="12.5" x14ac:dyDescent="0.25">
      <c r="K937" s="37"/>
    </row>
    <row r="938" spans="11:11" ht="12.5" x14ac:dyDescent="0.25">
      <c r="K938" s="37"/>
    </row>
    <row r="939" spans="11:11" ht="12.5" x14ac:dyDescent="0.25">
      <c r="K939" s="37"/>
    </row>
    <row r="940" spans="11:11" ht="12.5" x14ac:dyDescent="0.25">
      <c r="K940" s="37"/>
    </row>
    <row r="941" spans="11:11" ht="12.5" x14ac:dyDescent="0.25">
      <c r="K941" s="37"/>
    </row>
    <row r="942" spans="11:11" ht="12.5" x14ac:dyDescent="0.25">
      <c r="K942" s="37"/>
    </row>
    <row r="943" spans="11:11" ht="12.5" x14ac:dyDescent="0.25">
      <c r="K943" s="37"/>
    </row>
    <row r="944" spans="11:11" ht="12.5" x14ac:dyDescent="0.25">
      <c r="K944" s="37"/>
    </row>
    <row r="945" spans="11:11" ht="12.5" x14ac:dyDescent="0.25">
      <c r="K945" s="37"/>
    </row>
    <row r="946" spans="11:11" ht="12.5" x14ac:dyDescent="0.25">
      <c r="K946" s="37"/>
    </row>
    <row r="947" spans="11:11" ht="12.5" x14ac:dyDescent="0.25">
      <c r="K947" s="37"/>
    </row>
    <row r="948" spans="11:11" ht="12.5" x14ac:dyDescent="0.25">
      <c r="K948" s="37"/>
    </row>
    <row r="949" spans="11:11" ht="12.5" x14ac:dyDescent="0.25">
      <c r="K949" s="37"/>
    </row>
    <row r="950" spans="11:11" ht="12.5" x14ac:dyDescent="0.25">
      <c r="K950" s="37"/>
    </row>
    <row r="951" spans="11:11" ht="12.5" x14ac:dyDescent="0.25">
      <c r="K951" s="37"/>
    </row>
    <row r="952" spans="11:11" ht="12.5" x14ac:dyDescent="0.25">
      <c r="K952" s="37"/>
    </row>
    <row r="953" spans="11:11" ht="12.5" x14ac:dyDescent="0.25">
      <c r="K953" s="37"/>
    </row>
    <row r="954" spans="11:11" ht="12.5" x14ac:dyDescent="0.25">
      <c r="K954" s="37"/>
    </row>
    <row r="955" spans="11:11" ht="12.5" x14ac:dyDescent="0.25">
      <c r="K955" s="37"/>
    </row>
    <row r="956" spans="11:11" ht="12.5" x14ac:dyDescent="0.25">
      <c r="K956" s="37"/>
    </row>
    <row r="957" spans="11:11" ht="12.5" x14ac:dyDescent="0.25">
      <c r="K957" s="37"/>
    </row>
    <row r="958" spans="11:11" ht="12.5" x14ac:dyDescent="0.25">
      <c r="K958" s="37"/>
    </row>
    <row r="959" spans="11:11" ht="12.5" x14ac:dyDescent="0.25">
      <c r="K959" s="37"/>
    </row>
    <row r="960" spans="11:11" ht="12.5" x14ac:dyDescent="0.25">
      <c r="K960" s="37"/>
    </row>
    <row r="961" spans="11:11" ht="12.5" x14ac:dyDescent="0.25">
      <c r="K961" s="37"/>
    </row>
    <row r="962" spans="11:11" ht="12.5" x14ac:dyDescent="0.25">
      <c r="K962" s="37"/>
    </row>
    <row r="963" spans="11:11" ht="12.5" x14ac:dyDescent="0.25">
      <c r="K963" s="37"/>
    </row>
    <row r="964" spans="11:11" ht="12.5" x14ac:dyDescent="0.25">
      <c r="K964" s="37"/>
    </row>
    <row r="965" spans="11:11" ht="12.5" x14ac:dyDescent="0.25">
      <c r="K965" s="37"/>
    </row>
    <row r="966" spans="11:11" ht="12.5" x14ac:dyDescent="0.25">
      <c r="K966" s="37"/>
    </row>
    <row r="967" spans="11:11" ht="12.5" x14ac:dyDescent="0.25">
      <c r="K967" s="37"/>
    </row>
    <row r="968" spans="11:11" ht="12.5" x14ac:dyDescent="0.25">
      <c r="K968" s="37"/>
    </row>
    <row r="969" spans="11:11" ht="12.5" x14ac:dyDescent="0.25">
      <c r="K969" s="37"/>
    </row>
    <row r="970" spans="11:11" ht="12.5" x14ac:dyDescent="0.25">
      <c r="K970" s="37"/>
    </row>
    <row r="971" spans="11:11" ht="12.5" x14ac:dyDescent="0.25">
      <c r="K971" s="37"/>
    </row>
    <row r="972" spans="11:11" ht="12.5" x14ac:dyDescent="0.25">
      <c r="K972" s="37"/>
    </row>
    <row r="973" spans="11:11" ht="12.5" x14ac:dyDescent="0.25">
      <c r="K973" s="37"/>
    </row>
    <row r="974" spans="11:11" ht="12.5" x14ac:dyDescent="0.25">
      <c r="K974" s="37"/>
    </row>
    <row r="975" spans="11:11" ht="12.5" x14ac:dyDescent="0.25">
      <c r="K975" s="37"/>
    </row>
    <row r="976" spans="11:11" ht="12.5" x14ac:dyDescent="0.25">
      <c r="K976" s="37"/>
    </row>
    <row r="977" spans="11:11" ht="12.5" x14ac:dyDescent="0.25">
      <c r="K977" s="37"/>
    </row>
    <row r="978" spans="11:11" ht="12.5" x14ac:dyDescent="0.25">
      <c r="K978" s="37"/>
    </row>
    <row r="979" spans="11:11" ht="12.5" x14ac:dyDescent="0.25">
      <c r="K979" s="37"/>
    </row>
    <row r="980" spans="11:11" ht="12.5" x14ac:dyDescent="0.25">
      <c r="K980" s="37"/>
    </row>
    <row r="981" spans="11:11" ht="12.5" x14ac:dyDescent="0.25">
      <c r="K981" s="37"/>
    </row>
    <row r="982" spans="11:11" ht="12.5" x14ac:dyDescent="0.25">
      <c r="K982" s="37"/>
    </row>
    <row r="983" spans="11:11" ht="12.5" x14ac:dyDescent="0.25">
      <c r="K983" s="37"/>
    </row>
    <row r="984" spans="11:11" ht="12.5" x14ac:dyDescent="0.25">
      <c r="K984" s="37"/>
    </row>
    <row r="985" spans="11:11" ht="12.5" x14ac:dyDescent="0.25">
      <c r="K985" s="37"/>
    </row>
    <row r="986" spans="11:11" ht="12.5" x14ac:dyDescent="0.25">
      <c r="K986" s="37"/>
    </row>
    <row r="987" spans="11:11" ht="12.5" x14ac:dyDescent="0.25">
      <c r="K987" s="37"/>
    </row>
    <row r="988" spans="11:11" ht="12.5" x14ac:dyDescent="0.25">
      <c r="K988" s="37"/>
    </row>
    <row r="989" spans="11:11" ht="12.5" x14ac:dyDescent="0.25">
      <c r="K989" s="37"/>
    </row>
    <row r="990" spans="11:11" ht="12.5" x14ac:dyDescent="0.25">
      <c r="K990" s="37"/>
    </row>
    <row r="991" spans="11:11" ht="12.5" x14ac:dyDescent="0.25">
      <c r="K991" s="37"/>
    </row>
    <row r="992" spans="11:11" ht="12.5" x14ac:dyDescent="0.25">
      <c r="K992" s="37"/>
    </row>
    <row r="993" spans="11:11" ht="12.5" x14ac:dyDescent="0.25">
      <c r="K993" s="37"/>
    </row>
    <row r="994" spans="11:11" ht="12.5" x14ac:dyDescent="0.25">
      <c r="K994" s="37"/>
    </row>
  </sheetData>
  <autoFilter ref="A1:X139" xr:uid="{00000000-0009-0000-0000-000004000000}">
    <filterColumn colId="1">
      <customFilters>
        <customFilter operator="notEqual" val="*branded*"/>
      </customFilters>
    </filterColumn>
    <filterColumn colId="2">
      <customFilters>
        <customFilter operator="greaterThanOrEqual" val="15"/>
      </customFilters>
    </filterColumn>
  </autoFilter>
  <conditionalFormatting sqref="K7:K139">
    <cfRule type="cellIs" dxfId="1" priority="1" operator="greaterThan">
      <formula>"150%"</formula>
    </cfRule>
    <cfRule type="cellIs" dxfId="0" priority="2" operator="lessThan">
      <formula>"100%"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Key Insights</vt:lpstr>
      <vt:lpstr>Best Performing Keywords</vt:lpstr>
      <vt:lpstr>Best Performing Search Queries</vt:lpstr>
      <vt:lpstr>keyword level</vt:lpstr>
      <vt:lpstr>query level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#growthmarketing</cp:keywords>
  <cp:lastModifiedBy>Lenovo</cp:lastModifiedBy>
  <dcterms:modified xsi:type="dcterms:W3CDTF">2023-07-31T12:41:16Z</dcterms:modified>
  <cp:category>Marketing </cp:category>
</cp:coreProperties>
</file>