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rafficsources-campaigns" sheetId="1" r:id="rId3"/>
  </sheets>
  <definedNames/>
  <calcPr/>
</workbook>
</file>

<file path=xl/sharedStrings.xml><?xml version="1.0" encoding="utf-8"?>
<sst xmlns="http://schemas.openxmlformats.org/spreadsheetml/2006/main" count="104" uniqueCount="96">
  <si>
    <t>Ad Content</t>
  </si>
  <si>
    <t>Users</t>
  </si>
  <si>
    <t>New Users</t>
  </si>
  <si>
    <t>Sessions</t>
  </si>
  <si>
    <t>Bounce Rate</t>
  </si>
  <si>
    <t>Pages / Session</t>
  </si>
  <si>
    <t>Avg. Session Duration</t>
  </si>
  <si>
    <t>Ecommerce Conversion Rate</t>
  </si>
  <si>
    <t>Transactions</t>
  </si>
  <si>
    <t>Revenue</t>
  </si>
  <si>
    <t>Spend</t>
  </si>
  <si>
    <t>CPC</t>
  </si>
  <si>
    <t>CTR</t>
  </si>
  <si>
    <t>Retargeting</t>
  </si>
  <si>
    <t>Complete Product page visitors</t>
  </si>
  <si>
    <t>complete-product-website-visitors-carousel-concept-4</t>
  </si>
  <si>
    <t>complete-product-website-visitors-concept-1-complete-laptop-v1</t>
  </si>
  <si>
    <t>complete-product-website-visitors-concept-10-gif-v1-logo</t>
  </si>
  <si>
    <t>complete-product-website-visitors-concept-10-gif-v2-unboxing</t>
  </si>
  <si>
    <t>complete-product-website-visitors-concept-3-gif</t>
  </si>
  <si>
    <t>complete-product-website-visitors-concept-5-gif-v2-unboxing</t>
  </si>
  <si>
    <t>complete-product-website-visitors-concept-6-carousel</t>
  </si>
  <si>
    <t>complete-product-website-visitors-concept-8-gif-v1-logo</t>
  </si>
  <si>
    <t>complete-product-website-visitors-concept-8-gif-v2-unboxing</t>
  </si>
  <si>
    <t>complete-product-website-visitors-lifestyle-carousel-v2-cnet</t>
  </si>
  <si>
    <t>-</t>
  </si>
  <si>
    <t>complete-product-website-visitors-lifestyle-carousel-v3-ifixit</t>
  </si>
  <si>
    <t>TOTAL</t>
  </si>
  <si>
    <t>Website Visitors Desktop</t>
  </si>
  <si>
    <t>website-visitors-180-days-concept-10-gif-v1-logo</t>
  </si>
  <si>
    <t>website-visitors-180-days-concept-7-gif-v2-unboxing</t>
  </si>
  <si>
    <t>website-visitors-180-days-concept-8-gif-v1-logo</t>
  </si>
  <si>
    <t>Configuration page visitors</t>
  </si>
  <si>
    <t>configuration-page-visitors-carousel-concept-4</t>
  </si>
  <si>
    <t>configuration-page-visitors-concept-10-gif-v1-logo</t>
  </si>
  <si>
    <t>configuration-page-visitors-concept-10-gif-v2-unboxing</t>
  </si>
  <si>
    <t>configuration-page-visitors-concept-3-lifestyle-carousel</t>
  </si>
  <si>
    <t>configuration-page-visitors-concept-5-gif-v1-logo</t>
  </si>
  <si>
    <t>configuration-page-visitors-concept-6-carousel</t>
  </si>
  <si>
    <t>configuration-page-visitors-concept-7-gif-v2-unboxing</t>
  </si>
  <si>
    <t>configuration-page-visitors-lifestyle-carousel-v2-cnet</t>
  </si>
  <si>
    <t>configuration-page-visitors-lifestyle-carousel-v3-ifixit</t>
  </si>
  <si>
    <t>configuration-website-visitors-concept-3-gif</t>
  </si>
  <si>
    <t>DIY Website Visitors</t>
  </si>
  <si>
    <t>diy-laptop-product-page-lifestyle-carousel-v3-ifixit</t>
  </si>
  <si>
    <t>diy-website-visitors-carousel-concept-4</t>
  </si>
  <si>
    <t>diy-website-visitors-concept-10-gif-v2-unboxing</t>
  </si>
  <si>
    <t>diy-website-visitors-concept-2-diy-image-v1</t>
  </si>
  <si>
    <t>diy-website-visitors-concept-3-gif</t>
  </si>
  <si>
    <t>diy-website-visitors-concept-5-gif-v1-logo</t>
  </si>
  <si>
    <t>ADD this one to other</t>
  </si>
  <si>
    <t>diy-website-visitors-concept-5-gif-v2-unboxing</t>
  </si>
  <si>
    <t>diy-website-visitors-concept-6-battery-install-gif</t>
  </si>
  <si>
    <t>diy-website-visitors-concept-7-mainboard-install-gif</t>
  </si>
  <si>
    <t>FB/IG Engaged</t>
  </si>
  <si>
    <t>fb-ig-engaged-180-days-carousel-concept-4</t>
  </si>
  <si>
    <t>fb-ig-engaged-concept-3-gif</t>
  </si>
  <si>
    <t>fb-ig-engaged-lifestyle-carousel-v2-cnet</t>
  </si>
  <si>
    <t>fb-ig-engaged-lifestyle-carousel-v3-ifixit</t>
  </si>
  <si>
    <t>fb-ig-engaged-users-concept-10-gif-v1-logo</t>
  </si>
  <si>
    <t>fb-ig-engaged-users-concept-10-gif-v2-unboxing</t>
  </si>
  <si>
    <t>fb-ig-engaged-users-concept-5-gif-v1-logo</t>
  </si>
  <si>
    <t>fb-ig-engaged-users-concept-5-gif-v2-unboxing</t>
  </si>
  <si>
    <t>Prospecting</t>
  </si>
  <si>
    <t>lal-email-list-concept-2-carousel-yellow</t>
  </si>
  <si>
    <t>lal-klayvio-us-ca-1-2%-concept-1-gif-complete-v2-expansion-card</t>
  </si>
  <si>
    <t>lal-klayvio-us-ca-1-2%-concept-2-gif-complete-v1</t>
  </si>
  <si>
    <t>lal-klayvio-us-ca-1-2%-concept-2-gif-complete-v2-expansion-card</t>
  </si>
  <si>
    <t>lal-klayvio-us-ca-1-2%-concept-3-gif-complete-v1</t>
  </si>
  <si>
    <t>lal-klayvio-us-ca-1-2%-concept-3-gif-complete-v2-expansion-card</t>
  </si>
  <si>
    <t>lal-klayvio-us-ca-1-2%-concept-4-carousel-with-text</t>
  </si>
  <si>
    <t>lal-klayvio-us-ca-1-2%-concept-4-gif-complete-v1</t>
  </si>
  <si>
    <t>lal-klayvio-us-ca-1-2%-concept-4-gif-complete-v2-expansion-card</t>
  </si>
  <si>
    <t>lal-klayvio-us-ca-1-2%-concept-5-gif-complete-v1</t>
  </si>
  <si>
    <t>lal-klayvio-us-ca-1-2%-concept-5-gif-complete-v2-expansion-card</t>
  </si>
  <si>
    <t>lal-klayvio-us-ca-1-2%%-concept-2-gif-complete-v2-expansion-card</t>
  </si>
  <si>
    <t>lal-website-visitors-180-days-us-ca-1-2%-concept-2-gif-complete-v1</t>
  </si>
  <si>
    <t>lal-website-visitors-180-days-us-ca-1-2%-concept-2-gif-complete-v2-expansion-card</t>
  </si>
  <si>
    <t>lal-website-visitors-180-days-us-ca-1-2%-concept-3-gif-complete-v1</t>
  </si>
  <si>
    <t>lal-website-visitors-180-days-us-ca-1-2%-concept-3-gif-complete-v2-expansion-card</t>
  </si>
  <si>
    <t>lal-website-visitors-180-days-us-ca-1-2%-concept-4-carousel-with-text</t>
  </si>
  <si>
    <t>lal-website-visitors-180-days-us-ca-1-2%-concept-4-gif-complete-v1</t>
  </si>
  <si>
    <t>lal-website-visitors-180-days-us-ca-1-2%-concept-4-gif-complete-v2-expansion-card</t>
  </si>
  <si>
    <t>lal-website-visitors-180-days-us-ca-1-2%-concept-5-gif-complete-v1</t>
  </si>
  <si>
    <t>lal-website-visitors-180-days-us-ca-1-2%-concept-5-gif-complete-v2-expansion-card</t>
  </si>
  <si>
    <t>lenovo-thinkpad-interest-early-tech-adopters-concept-2-gif-complete-v1</t>
  </si>
  <si>
    <t>lenovo-thinkpad-interest-early-tech-adopters-concept-2-gif-complete-v2-expansion-card</t>
  </si>
  <si>
    <t>lenovo-thinkpad-interest-early-tech-adopters-concept-2-gif-yellow</t>
  </si>
  <si>
    <t>lenovo-thinkpad-interest-early-tech-adopters-concept-3-carousel-complete-v2-expansion-card</t>
  </si>
  <si>
    <t>lenovo-thinkpad-interest-early-tech-adopters-concept-3-gif-complete-v1</t>
  </si>
  <si>
    <t>lenovo-thinkpad-interest-early-tech-adopters-concept-3-gif-complete-v2-expansion-card</t>
  </si>
  <si>
    <t>lenovo-thinkpad-interest-early-tech-adopters-concept-4-carousel-with-text</t>
  </si>
  <si>
    <t>lenovo-thinkpad-interest-early-tech-adopters-concept-4-gif-complete-v1</t>
  </si>
  <si>
    <t>lenovo-thinkpad-interest-early-tech-adopters-concept-4-gif-complete-v2-expansion-card</t>
  </si>
  <si>
    <t>lenovo-thinkpad-interest-early-tech-adopters-concept-5-gif-complete-v1</t>
  </si>
  <si>
    <t>lenovo-thinkpad-interest-early-tech-adopters-concept-5-gif-complete-v2-expansion-card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</si>
</sst>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7">
    <font>
      <sz val="10.0"/>
      <color rgb="FF000000"/>
      <name val="Arial"/>
    </font>
    <font>
      <b/>
    </font>
    <font>
      <b/>
      <i/>
    </font>
    <font/>
    <font>
      <sz val="10.0"/>
      <color rgb="FF1C1E21"/>
      <name val="Arial"/>
    </font>
    <font>
      <name val="Arial"/>
    </font>
    <font>
      <b/>
      <name val="Arial"/>
    </font>
  </fonts>
  <fills count="8">
    <fill>
      <patternFill patternType="none"/>
    </fill>
    <fill>
      <patternFill patternType="lightGray"/>
    </fill>
    <fill>
      <patternFill patternType="solid">
        <fgColor rgb="FFCCCCCC"/>
        <bgColor rgb="FFCCCCCC"/>
      </patternFill>
    </fill>
    <fill>
      <patternFill patternType="solid">
        <fgColor rgb="FFC9DAF8"/>
        <bgColor rgb="FFC9DAF8"/>
      </patternFill>
    </fill>
    <fill>
      <patternFill patternType="solid">
        <fgColor rgb="FFEA9999"/>
        <bgColor rgb="FFEA9999"/>
      </patternFill>
    </fill>
    <fill>
      <patternFill patternType="solid">
        <fgColor rgb="FFFFFF00"/>
        <bgColor rgb="FFFFFF00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</fills>
  <borders count="8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7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0" fillId="0" fontId="1" numFmtId="0" xfId="0" applyFont="1"/>
    <xf borderId="1" fillId="3" fontId="2" numFmtId="0" xfId="0" applyAlignment="1" applyBorder="1" applyFill="1" applyFont="1">
      <alignment readingOrder="0"/>
    </xf>
    <xf borderId="1" fillId="0" fontId="3" numFmtId="0" xfId="0" applyBorder="1" applyFont="1"/>
    <xf borderId="1" fillId="3" fontId="3" numFmtId="0" xfId="0" applyAlignment="1" applyBorder="1" applyFont="1">
      <alignment readingOrder="0"/>
    </xf>
    <xf borderId="1" fillId="3" fontId="3" numFmtId="10" xfId="0" applyAlignment="1" applyBorder="1" applyFont="1" applyNumberFormat="1">
      <alignment readingOrder="0"/>
    </xf>
    <xf borderId="1" fillId="3" fontId="3" numFmtId="21" xfId="0" applyAlignment="1" applyBorder="1" applyFont="1" applyNumberFormat="1">
      <alignment readingOrder="0"/>
    </xf>
    <xf borderId="1" fillId="3" fontId="3" numFmtId="164" xfId="0" applyAlignment="1" applyBorder="1" applyFont="1" applyNumberFormat="1">
      <alignment readingOrder="0"/>
    </xf>
    <xf borderId="1" fillId="3" fontId="3" numFmtId="0" xfId="0" applyBorder="1" applyFont="1"/>
    <xf borderId="2" fillId="0" fontId="3" numFmtId="0" xfId="0" applyAlignment="1" applyBorder="1" applyFont="1">
      <alignment readingOrder="0"/>
    </xf>
    <xf borderId="3" fillId="0" fontId="3" numFmtId="0" xfId="0" applyAlignment="1" applyBorder="1" applyFont="1">
      <alignment readingOrder="0"/>
    </xf>
    <xf borderId="3" fillId="0" fontId="3" numFmtId="10" xfId="0" applyAlignment="1" applyBorder="1" applyFont="1" applyNumberFormat="1">
      <alignment readingOrder="0"/>
    </xf>
    <xf borderId="3" fillId="0" fontId="3" numFmtId="21" xfId="0" applyAlignment="1" applyBorder="1" applyFont="1" applyNumberFormat="1">
      <alignment readingOrder="0"/>
    </xf>
    <xf borderId="3" fillId="0" fontId="3" numFmtId="164" xfId="0" applyAlignment="1" applyBorder="1" applyFont="1" applyNumberFormat="1">
      <alignment readingOrder="0"/>
    </xf>
    <xf borderId="3" fillId="4" fontId="3" numFmtId="164" xfId="0" applyAlignment="1" applyBorder="1" applyFill="1" applyFont="1" applyNumberFormat="1">
      <alignment readingOrder="0"/>
    </xf>
    <xf borderId="3" fillId="4" fontId="3" numFmtId="164" xfId="0" applyBorder="1" applyFont="1" applyNumberFormat="1"/>
    <xf borderId="3" fillId="4" fontId="3" numFmtId="10" xfId="0" applyAlignment="1" applyBorder="1" applyFont="1" applyNumberFormat="1">
      <alignment readingOrder="0"/>
    </xf>
    <xf borderId="3" fillId="0" fontId="3" numFmtId="0" xfId="0" applyBorder="1" applyFont="1"/>
    <xf borderId="4" fillId="0" fontId="3" numFmtId="0" xfId="0" applyBorder="1" applyFont="1"/>
    <xf borderId="3" fillId="0" fontId="3" numFmtId="164" xfId="0" applyBorder="1" applyFont="1" applyNumberFormat="1"/>
    <xf borderId="3" fillId="5" fontId="3" numFmtId="0" xfId="0" applyAlignment="1" applyBorder="1" applyFill="1" applyFont="1">
      <alignment readingOrder="0"/>
    </xf>
    <xf borderId="3" fillId="5" fontId="3" numFmtId="21" xfId="0" applyAlignment="1" applyBorder="1" applyFont="1" applyNumberFormat="1">
      <alignment readingOrder="0"/>
    </xf>
    <xf borderId="3" fillId="5" fontId="3" numFmtId="10" xfId="0" applyAlignment="1" applyBorder="1" applyFont="1" applyNumberFormat="1">
      <alignment readingOrder="0"/>
    </xf>
    <xf borderId="3" fillId="5" fontId="3" numFmtId="164" xfId="0" applyAlignment="1" applyBorder="1" applyFont="1" applyNumberFormat="1">
      <alignment readingOrder="0"/>
    </xf>
    <xf borderId="3" fillId="5" fontId="3" numFmtId="164" xfId="0" applyBorder="1" applyFont="1" applyNumberFormat="1"/>
    <xf borderId="3" fillId="0" fontId="3" numFmtId="10" xfId="0" applyBorder="1" applyFont="1" applyNumberFormat="1"/>
    <xf borderId="3" fillId="0" fontId="3" numFmtId="21" xfId="0" applyBorder="1" applyFont="1" applyNumberFormat="1"/>
    <xf borderId="0" fillId="4" fontId="4" numFmtId="164" xfId="0" applyAlignment="1" applyFont="1" applyNumberFormat="1">
      <alignment horizontal="right" readingOrder="0" shrinkToFit="0" wrapText="0"/>
    </xf>
    <xf borderId="3" fillId="4" fontId="3" numFmtId="0" xfId="0" applyAlignment="1" applyBorder="1" applyFont="1">
      <alignment readingOrder="0"/>
    </xf>
    <xf borderId="5" fillId="0" fontId="3" numFmtId="0" xfId="0" applyBorder="1" applyFont="1"/>
    <xf borderId="3" fillId="0" fontId="3" numFmtId="164" xfId="0" applyBorder="1" applyFont="1" applyNumberFormat="1"/>
    <xf borderId="3" fillId="6" fontId="1" numFmtId="0" xfId="0" applyAlignment="1" applyBorder="1" applyFill="1" applyFont="1">
      <alignment readingOrder="0"/>
    </xf>
    <xf borderId="3" fillId="6" fontId="3" numFmtId="0" xfId="0" applyAlignment="1" applyBorder="1" applyFont="1">
      <alignment readingOrder="0"/>
    </xf>
    <xf borderId="3" fillId="6" fontId="1" numFmtId="10" xfId="0" applyAlignment="1" applyBorder="1" applyFont="1" applyNumberFormat="1">
      <alignment readingOrder="0"/>
    </xf>
    <xf borderId="3" fillId="6" fontId="1" numFmtId="21" xfId="0" applyAlignment="1" applyBorder="1" applyFont="1" applyNumberFormat="1">
      <alignment readingOrder="0"/>
    </xf>
    <xf borderId="3" fillId="6" fontId="1" numFmtId="164" xfId="0" applyAlignment="1" applyBorder="1" applyFont="1" applyNumberFormat="1">
      <alignment readingOrder="0"/>
    </xf>
    <xf borderId="3" fillId="6" fontId="1" numFmtId="164" xfId="0" applyBorder="1" applyFont="1" applyNumberFormat="1"/>
    <xf borderId="2" fillId="0" fontId="5" numFmtId="0" xfId="0" applyAlignment="1" applyBorder="1" applyFont="1">
      <alignment vertical="bottom"/>
    </xf>
    <xf borderId="6" fillId="0" fontId="5" numFmtId="0" xfId="0" applyAlignment="1" applyBorder="1" applyFont="1">
      <alignment vertical="bottom"/>
    </xf>
    <xf borderId="6" fillId="0" fontId="5" numFmtId="0" xfId="0" applyAlignment="1" applyBorder="1" applyFont="1">
      <alignment horizontal="right" vertical="bottom"/>
    </xf>
    <xf borderId="6" fillId="0" fontId="5" numFmtId="10" xfId="0" applyAlignment="1" applyBorder="1" applyFont="1" applyNumberFormat="1">
      <alignment horizontal="right" vertical="bottom"/>
    </xf>
    <xf borderId="6" fillId="0" fontId="5" numFmtId="21" xfId="0" applyAlignment="1" applyBorder="1" applyFont="1" applyNumberFormat="1">
      <alignment horizontal="right" vertical="bottom"/>
    </xf>
    <xf borderId="6" fillId="0" fontId="5" numFmtId="164" xfId="0" applyAlignment="1" applyBorder="1" applyFont="1" applyNumberFormat="1">
      <alignment horizontal="right" vertical="bottom"/>
    </xf>
    <xf borderId="6" fillId="0" fontId="5" numFmtId="164" xfId="0" applyAlignment="1" applyBorder="1" applyFont="1" applyNumberFormat="1">
      <alignment readingOrder="0" vertical="bottom"/>
    </xf>
    <xf borderId="6" fillId="0" fontId="5" numFmtId="10" xfId="0" applyAlignment="1" applyBorder="1" applyFont="1" applyNumberFormat="1">
      <alignment readingOrder="0" vertical="bottom"/>
    </xf>
    <xf borderId="6" fillId="0" fontId="5" numFmtId="0" xfId="0" applyAlignment="1" applyBorder="1" applyFont="1">
      <alignment vertical="bottom"/>
    </xf>
    <xf borderId="7" fillId="0" fontId="5" numFmtId="0" xfId="0" applyAlignment="1" applyBorder="1" applyFont="1">
      <alignment vertical="bottom"/>
    </xf>
    <xf borderId="7" fillId="0" fontId="5" numFmtId="0" xfId="0" applyAlignment="1" applyBorder="1" applyFont="1">
      <alignment horizontal="right" vertical="bottom"/>
    </xf>
    <xf borderId="7" fillId="0" fontId="5" numFmtId="10" xfId="0" applyAlignment="1" applyBorder="1" applyFont="1" applyNumberFormat="1">
      <alignment horizontal="right" vertical="bottom"/>
    </xf>
    <xf borderId="7" fillId="0" fontId="5" numFmtId="21" xfId="0" applyAlignment="1" applyBorder="1" applyFont="1" applyNumberFormat="1">
      <alignment horizontal="right" vertical="bottom"/>
    </xf>
    <xf borderId="7" fillId="0" fontId="5" numFmtId="164" xfId="0" applyAlignment="1" applyBorder="1" applyFont="1" applyNumberFormat="1">
      <alignment horizontal="right" vertical="bottom"/>
    </xf>
    <xf borderId="7" fillId="4" fontId="5" numFmtId="164" xfId="0" applyAlignment="1" applyBorder="1" applyFont="1" applyNumberFormat="1">
      <alignment readingOrder="0" vertical="bottom"/>
    </xf>
    <xf borderId="7" fillId="4" fontId="5" numFmtId="10" xfId="0" applyAlignment="1" applyBorder="1" applyFont="1" applyNumberFormat="1">
      <alignment readingOrder="0" vertical="bottom"/>
    </xf>
    <xf borderId="7" fillId="0" fontId="5" numFmtId="0" xfId="0" applyAlignment="1" applyBorder="1" applyFont="1">
      <alignment vertical="bottom"/>
    </xf>
    <xf borderId="7" fillId="0" fontId="5" numFmtId="164" xfId="0" applyAlignment="1" applyBorder="1" applyFont="1" applyNumberFormat="1">
      <alignment readingOrder="0" vertical="bottom"/>
    </xf>
    <xf borderId="7" fillId="0" fontId="5" numFmtId="10" xfId="0" applyAlignment="1" applyBorder="1" applyFont="1" applyNumberFormat="1">
      <alignment readingOrder="0" vertical="bottom"/>
    </xf>
    <xf borderId="5" fillId="6" fontId="6" numFmtId="0" xfId="0" applyAlignment="1" applyBorder="1" applyFont="1">
      <alignment vertical="bottom"/>
    </xf>
    <xf borderId="7" fillId="6" fontId="6" numFmtId="0" xfId="0" applyAlignment="1" applyBorder="1" applyFont="1">
      <alignment vertical="bottom"/>
    </xf>
    <xf borderId="7" fillId="6" fontId="6" numFmtId="10" xfId="0" applyAlignment="1" applyBorder="1" applyFont="1" applyNumberFormat="1">
      <alignment readingOrder="0" vertical="bottom"/>
    </xf>
    <xf borderId="7" fillId="6" fontId="6" numFmtId="21" xfId="0" applyAlignment="1" applyBorder="1" applyFont="1" applyNumberFormat="1">
      <alignment vertical="bottom"/>
    </xf>
    <xf borderId="7" fillId="6" fontId="6" numFmtId="10" xfId="0" applyAlignment="1" applyBorder="1" applyFont="1" applyNumberFormat="1">
      <alignment vertical="bottom"/>
    </xf>
    <xf borderId="7" fillId="6" fontId="6" numFmtId="164" xfId="0" applyAlignment="1" applyBorder="1" applyFont="1" applyNumberFormat="1">
      <alignment vertical="bottom"/>
    </xf>
    <xf borderId="7" fillId="0" fontId="6" numFmtId="0" xfId="0" applyAlignment="1" applyBorder="1" applyFont="1">
      <alignment vertical="bottom"/>
    </xf>
    <xf borderId="3" fillId="6" fontId="1" numFmtId="164" xfId="0" applyBorder="1" applyFont="1" applyNumberFormat="1"/>
    <xf borderId="3" fillId="6" fontId="1" numFmtId="10" xfId="0" applyBorder="1" applyFont="1" applyNumberFormat="1"/>
    <xf borderId="3" fillId="0" fontId="1" numFmtId="0" xfId="0" applyBorder="1" applyFont="1"/>
    <xf borderId="0" fillId="7" fontId="2" numFmtId="0" xfId="0" applyAlignment="1" applyFill="1" applyFont="1">
      <alignment readingOrder="0"/>
    </xf>
    <xf borderId="0" fillId="7" fontId="3" numFmtId="0" xfId="0" applyAlignment="1" applyFont="1">
      <alignment readingOrder="0"/>
    </xf>
    <xf borderId="0" fillId="7" fontId="3" numFmtId="10" xfId="0" applyAlignment="1" applyFont="1" applyNumberFormat="1">
      <alignment readingOrder="0"/>
    </xf>
    <xf borderId="0" fillId="7" fontId="3" numFmtId="21" xfId="0" applyAlignment="1" applyFont="1" applyNumberFormat="1">
      <alignment readingOrder="0"/>
    </xf>
    <xf borderId="0" fillId="7" fontId="3" numFmtId="164" xfId="0" applyAlignment="1" applyFont="1" applyNumberFormat="1">
      <alignment readingOrder="0"/>
    </xf>
    <xf borderId="0" fillId="7" fontId="3" numFmtId="0" xfId="0" applyFont="1"/>
    <xf borderId="3" fillId="0" fontId="3" numFmtId="3" xfId="0" applyAlignment="1" applyBorder="1" applyFont="1" applyNumberFormat="1">
      <alignment readingOrder="0"/>
    </xf>
    <xf borderId="3" fillId="6" fontId="3" numFmtId="10" xfId="0" applyAlignment="1" applyBorder="1" applyFont="1" applyNumberFormat="1">
      <alignment readingOrder="0"/>
    </xf>
    <xf borderId="3" fillId="6" fontId="3" numFmtId="164" xfId="0" applyAlignment="1" applyBorder="1" applyFont="1" applyNumberFormat="1">
      <alignment readingOrder="0"/>
    </xf>
    <xf borderId="3" fillId="6" fontId="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4.5"/>
    <col customWidth="1" min="2" max="2" width="52.63"/>
    <col customWidth="1" min="7" max="7" width="20.38"/>
    <col customWidth="1" min="8" max="8" width="22.0"/>
  </cols>
  <sheetData>
    <row r="1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3" t="s">
        <v>13</v>
      </c>
      <c r="B2" s="4"/>
      <c r="C2" s="5"/>
      <c r="D2" s="5"/>
      <c r="E2" s="5"/>
      <c r="F2" s="6"/>
      <c r="G2" s="5"/>
      <c r="H2" s="7"/>
      <c r="I2" s="6"/>
      <c r="J2" s="5"/>
      <c r="K2" s="8"/>
      <c r="L2" s="9"/>
      <c r="M2" s="9"/>
      <c r="N2" s="9"/>
    </row>
    <row r="3">
      <c r="A3" s="10" t="s">
        <v>14</v>
      </c>
      <c r="B3" s="11" t="s">
        <v>15</v>
      </c>
      <c r="C3" s="11">
        <v>44.0</v>
      </c>
      <c r="D3" s="11">
        <v>28.0</v>
      </c>
      <c r="E3" s="11">
        <v>51.0</v>
      </c>
      <c r="F3" s="12">
        <v>0.0</v>
      </c>
      <c r="G3" s="11">
        <v>0.96</v>
      </c>
      <c r="H3" s="13">
        <v>0.0</v>
      </c>
      <c r="I3" s="12">
        <v>0.0</v>
      </c>
      <c r="J3" s="11">
        <v>0.0</v>
      </c>
      <c r="K3" s="14">
        <v>0.0</v>
      </c>
      <c r="L3" s="15">
        <v>212.55</v>
      </c>
      <c r="M3" s="16">
        <f t="shared" ref="M3:M17" si="1">L3/C3</f>
        <v>4.830681818</v>
      </c>
      <c r="N3" s="17">
        <v>0.0028</v>
      </c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>
      <c r="A4" s="19"/>
      <c r="B4" s="11" t="s">
        <v>16</v>
      </c>
      <c r="C4" s="11">
        <v>63.0</v>
      </c>
      <c r="D4" s="11">
        <v>38.0</v>
      </c>
      <c r="E4" s="11">
        <v>80.0</v>
      </c>
      <c r="F4" s="12">
        <v>0.0</v>
      </c>
      <c r="G4" s="11">
        <v>1.29</v>
      </c>
      <c r="H4" s="13">
        <v>4.7453703703703704E-4</v>
      </c>
      <c r="I4" s="12">
        <v>0.0</v>
      </c>
      <c r="J4" s="11">
        <v>0.0</v>
      </c>
      <c r="K4" s="14">
        <v>0.0</v>
      </c>
      <c r="L4" s="14">
        <v>69.85</v>
      </c>
      <c r="M4" s="20">
        <f t="shared" si="1"/>
        <v>1.108730159</v>
      </c>
      <c r="N4" s="12">
        <v>0.0038</v>
      </c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>
      <c r="A5" s="19"/>
      <c r="B5" s="11" t="s">
        <v>17</v>
      </c>
      <c r="C5" s="11">
        <v>42.0</v>
      </c>
      <c r="D5" s="11">
        <v>30.0</v>
      </c>
      <c r="E5" s="11">
        <v>56.0</v>
      </c>
      <c r="F5" s="12">
        <v>0.0</v>
      </c>
      <c r="G5" s="11">
        <v>1.16</v>
      </c>
      <c r="H5" s="13">
        <v>1.1574074074074075E-4</v>
      </c>
      <c r="I5" s="12">
        <v>0.0</v>
      </c>
      <c r="J5" s="11">
        <v>0.0</v>
      </c>
      <c r="K5" s="14">
        <v>0.0</v>
      </c>
      <c r="L5" s="14">
        <v>59.53</v>
      </c>
      <c r="M5" s="20">
        <f t="shared" si="1"/>
        <v>1.417380952</v>
      </c>
      <c r="N5" s="12">
        <v>0.0115</v>
      </c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>
      <c r="A6" s="19"/>
      <c r="B6" s="11" t="s">
        <v>18</v>
      </c>
      <c r="C6" s="11">
        <v>16.0</v>
      </c>
      <c r="D6" s="11">
        <v>14.0</v>
      </c>
      <c r="E6" s="11">
        <v>16.0</v>
      </c>
      <c r="F6" s="12">
        <v>0.0</v>
      </c>
      <c r="G6" s="11">
        <v>1.0</v>
      </c>
      <c r="H6" s="13">
        <v>0.0</v>
      </c>
      <c r="I6" s="12">
        <v>0.0</v>
      </c>
      <c r="J6" s="11">
        <v>0.0</v>
      </c>
      <c r="K6" s="14">
        <v>0.0</v>
      </c>
      <c r="L6" s="15">
        <v>11.68</v>
      </c>
      <c r="M6" s="16">
        <f t="shared" si="1"/>
        <v>0.73</v>
      </c>
      <c r="N6" s="17">
        <v>0.0383</v>
      </c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>
      <c r="A7" s="19"/>
      <c r="B7" s="11" t="s">
        <v>19</v>
      </c>
      <c r="C7" s="11">
        <v>152.0</v>
      </c>
      <c r="D7" s="11">
        <v>108.0</v>
      </c>
      <c r="E7" s="11">
        <v>189.0</v>
      </c>
      <c r="F7" s="12">
        <v>0.0106</v>
      </c>
      <c r="G7" s="11">
        <v>1.46</v>
      </c>
      <c r="H7" s="13">
        <v>2.199074074074074E-4</v>
      </c>
      <c r="I7" s="12">
        <v>0.0</v>
      </c>
      <c r="J7" s="11">
        <v>0.0</v>
      </c>
      <c r="K7" s="14">
        <v>0.0</v>
      </c>
      <c r="L7" s="14">
        <v>342.77</v>
      </c>
      <c r="M7" s="20">
        <f t="shared" si="1"/>
        <v>2.255065789</v>
      </c>
      <c r="N7" s="12">
        <v>0.0083</v>
      </c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>
      <c r="A8" s="19"/>
      <c r="B8" s="11" t="s">
        <v>20</v>
      </c>
      <c r="C8" s="11">
        <v>7.0</v>
      </c>
      <c r="D8" s="11">
        <v>5.0</v>
      </c>
      <c r="E8" s="11">
        <v>7.0</v>
      </c>
      <c r="F8" s="12">
        <v>0.0</v>
      </c>
      <c r="G8" s="21">
        <v>1.71</v>
      </c>
      <c r="H8" s="22">
        <v>5.787037037037037E-4</v>
      </c>
      <c r="I8" s="23">
        <v>0.0</v>
      </c>
      <c r="J8" s="21">
        <v>0.0</v>
      </c>
      <c r="K8" s="24">
        <v>0.0</v>
      </c>
      <c r="L8" s="24">
        <v>22.46</v>
      </c>
      <c r="M8" s="25">
        <f t="shared" si="1"/>
        <v>3.208571429</v>
      </c>
      <c r="N8" s="23">
        <v>0.0098</v>
      </c>
      <c r="O8" s="26">
        <f>average(N8,N35,N36)</f>
        <v>0.01363333333</v>
      </c>
      <c r="P8" s="20">
        <f>average(M8,M35,M36)</f>
        <v>2.551492063</v>
      </c>
      <c r="Q8" s="27">
        <f>average(H8,H35,H36)</f>
        <v>0.0004089506173</v>
      </c>
      <c r="R8" s="18">
        <f>average(G8,G35,G36)</f>
        <v>1.663333333</v>
      </c>
      <c r="S8" s="18"/>
      <c r="T8" s="18"/>
      <c r="U8" s="18"/>
      <c r="V8" s="18"/>
      <c r="W8" s="18"/>
      <c r="X8" s="18"/>
      <c r="Y8" s="18"/>
      <c r="Z8" s="18"/>
    </row>
    <row r="9">
      <c r="A9" s="19"/>
      <c r="B9" s="11" t="s">
        <v>21</v>
      </c>
      <c r="C9" s="11">
        <v>3.0</v>
      </c>
      <c r="D9" s="11">
        <v>3.0</v>
      </c>
      <c r="E9" s="11">
        <v>3.0</v>
      </c>
      <c r="F9" s="12">
        <v>0.0</v>
      </c>
      <c r="G9" s="11">
        <v>1.0</v>
      </c>
      <c r="H9" s="13">
        <v>0.0</v>
      </c>
      <c r="I9" s="12">
        <v>0.0</v>
      </c>
      <c r="J9" s="11">
        <v>0.0</v>
      </c>
      <c r="K9" s="14">
        <v>0.0</v>
      </c>
      <c r="L9" s="15">
        <v>6.49</v>
      </c>
      <c r="M9" s="16">
        <f t="shared" si="1"/>
        <v>2.163333333</v>
      </c>
      <c r="N9" s="17">
        <v>0.001</v>
      </c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>
      <c r="A10" s="19"/>
      <c r="B10" s="11" t="s">
        <v>22</v>
      </c>
      <c r="C10" s="11">
        <v>189.0</v>
      </c>
      <c r="D10" s="11">
        <v>54.0</v>
      </c>
      <c r="E10" s="11">
        <v>269.0</v>
      </c>
      <c r="F10" s="12">
        <v>0.0</v>
      </c>
      <c r="G10" s="21">
        <v>1.27</v>
      </c>
      <c r="H10" s="22">
        <v>4.050925925925926E-4</v>
      </c>
      <c r="I10" s="23">
        <v>0.0</v>
      </c>
      <c r="J10" s="21">
        <v>0.0</v>
      </c>
      <c r="K10" s="24">
        <v>0.0</v>
      </c>
      <c r="L10" s="24">
        <v>359.67</v>
      </c>
      <c r="M10" s="25">
        <f t="shared" si="1"/>
        <v>1.903015873</v>
      </c>
      <c r="N10" s="23">
        <v>0.009</v>
      </c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>
      <c r="A11" s="19"/>
      <c r="B11" s="11" t="s">
        <v>23</v>
      </c>
      <c r="C11" s="11">
        <v>105.0</v>
      </c>
      <c r="D11" s="11">
        <v>12.0</v>
      </c>
      <c r="E11" s="11">
        <v>140.0</v>
      </c>
      <c r="F11" s="12">
        <v>0.0</v>
      </c>
      <c r="G11" s="11">
        <v>0.96</v>
      </c>
      <c r="H11" s="13">
        <v>2.546296296296296E-4</v>
      </c>
      <c r="I11" s="12">
        <v>0.0</v>
      </c>
      <c r="J11" s="11">
        <v>0.0</v>
      </c>
      <c r="K11" s="14">
        <v>0.0</v>
      </c>
      <c r="L11" s="14">
        <v>213.38</v>
      </c>
      <c r="M11" s="20">
        <f t="shared" si="1"/>
        <v>2.032190476</v>
      </c>
      <c r="N11" s="12">
        <v>0.0115</v>
      </c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>
      <c r="A12" s="19"/>
      <c r="B12" s="11" t="s">
        <v>24</v>
      </c>
      <c r="C12" s="11">
        <v>14.0</v>
      </c>
      <c r="D12" s="11">
        <v>10.0</v>
      </c>
      <c r="E12" s="11">
        <v>14.0</v>
      </c>
      <c r="F12" s="12">
        <v>0.0</v>
      </c>
      <c r="G12" s="11">
        <v>1.36</v>
      </c>
      <c r="H12" s="13">
        <v>8.101851851851852E-5</v>
      </c>
      <c r="I12" s="12">
        <v>0.0</v>
      </c>
      <c r="J12" s="11">
        <v>0.0</v>
      </c>
      <c r="K12" s="14">
        <v>0.0</v>
      </c>
      <c r="L12" s="28">
        <v>2.26</v>
      </c>
      <c r="M12" s="16">
        <f t="shared" si="1"/>
        <v>0.1614285714</v>
      </c>
      <c r="N12" s="29" t="s">
        <v>25</v>
      </c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>
      <c r="A13" s="30"/>
      <c r="B13" s="11" t="s">
        <v>26</v>
      </c>
      <c r="C13" s="11">
        <v>42.0</v>
      </c>
      <c r="D13" s="11">
        <v>16.0</v>
      </c>
      <c r="E13" s="11">
        <v>51.0</v>
      </c>
      <c r="F13" s="12">
        <v>0.0</v>
      </c>
      <c r="G13" s="11">
        <v>1.37</v>
      </c>
      <c r="H13" s="13">
        <v>3.125E-4</v>
      </c>
      <c r="I13" s="12">
        <v>0.0</v>
      </c>
      <c r="J13" s="11">
        <v>0.0</v>
      </c>
      <c r="K13" s="14">
        <v>0.0</v>
      </c>
      <c r="L13" s="14">
        <v>108.52</v>
      </c>
      <c r="M13" s="31">
        <f t="shared" si="1"/>
        <v>2.583809524</v>
      </c>
      <c r="N13" s="12">
        <v>0.0023</v>
      </c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>
      <c r="A14" s="32" t="s">
        <v>27</v>
      </c>
      <c r="B14" s="33"/>
      <c r="C14" s="32">
        <f>SUM(C2:C13)</f>
        <v>677</v>
      </c>
      <c r="D14" s="32"/>
      <c r="E14" s="32"/>
      <c r="F14" s="34">
        <f t="shared" ref="F14:G14" si="2">AVERAGE(F2:F13)</f>
        <v>0.0009636363636</v>
      </c>
      <c r="G14" s="32">
        <f t="shared" si="2"/>
        <v>1.230909091</v>
      </c>
      <c r="H14" s="35">
        <f>AVERAGE(H3:H13)</f>
        <v>0.0002220117845</v>
      </c>
      <c r="I14" s="34"/>
      <c r="J14" s="32"/>
      <c r="K14" s="36">
        <v>0.0</v>
      </c>
      <c r="L14" s="37">
        <f>SUM(L2:L13)</f>
        <v>1409.16</v>
      </c>
      <c r="M14" s="37">
        <f t="shared" si="1"/>
        <v>2.081477105</v>
      </c>
      <c r="N14" s="34">
        <v>0.0098</v>
      </c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>
      <c r="A15" s="38" t="s">
        <v>28</v>
      </c>
      <c r="B15" s="39" t="s">
        <v>29</v>
      </c>
      <c r="C15" s="40">
        <v>23.0</v>
      </c>
      <c r="D15" s="40">
        <v>12.0</v>
      </c>
      <c r="E15" s="40">
        <v>33.0</v>
      </c>
      <c r="F15" s="41">
        <v>0.0</v>
      </c>
      <c r="G15" s="40">
        <v>1.91</v>
      </c>
      <c r="H15" s="42">
        <v>1.5046296296296297E-4</v>
      </c>
      <c r="I15" s="41">
        <v>0.0</v>
      </c>
      <c r="J15" s="40">
        <v>0.0</v>
      </c>
      <c r="K15" s="43">
        <v>0.0</v>
      </c>
      <c r="L15" s="44">
        <v>59.73</v>
      </c>
      <c r="M15" s="20">
        <f t="shared" si="1"/>
        <v>2.596956522</v>
      </c>
      <c r="N15" s="45">
        <v>0.0059</v>
      </c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</row>
    <row r="16">
      <c r="A16" s="19"/>
      <c r="B16" s="47" t="s">
        <v>30</v>
      </c>
      <c r="C16" s="48">
        <v>5.0</v>
      </c>
      <c r="D16" s="48">
        <v>2.0</v>
      </c>
      <c r="E16" s="48">
        <v>9.0</v>
      </c>
      <c r="F16" s="49">
        <v>0.0</v>
      </c>
      <c r="G16" s="48">
        <v>1.0</v>
      </c>
      <c r="H16" s="50">
        <v>0.0</v>
      </c>
      <c r="I16" s="49">
        <v>0.0</v>
      </c>
      <c r="J16" s="48">
        <v>0.0</v>
      </c>
      <c r="K16" s="51">
        <v>0.0</v>
      </c>
      <c r="L16" s="52">
        <v>16.64</v>
      </c>
      <c r="M16" s="16">
        <f t="shared" si="1"/>
        <v>3.328</v>
      </c>
      <c r="N16" s="53">
        <v>0.0057</v>
      </c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</row>
    <row r="17">
      <c r="A17" s="30"/>
      <c r="B17" s="47" t="s">
        <v>31</v>
      </c>
      <c r="C17" s="48">
        <v>40.0</v>
      </c>
      <c r="D17" s="48">
        <v>23.0</v>
      </c>
      <c r="E17" s="48">
        <v>45.0</v>
      </c>
      <c r="F17" s="49">
        <v>0.0</v>
      </c>
      <c r="G17" s="48">
        <v>1.16</v>
      </c>
      <c r="H17" s="50">
        <v>7.638888888888889E-4</v>
      </c>
      <c r="I17" s="49">
        <v>0.0</v>
      </c>
      <c r="J17" s="48">
        <v>0.0</v>
      </c>
      <c r="K17" s="51">
        <v>0.0</v>
      </c>
      <c r="L17" s="55">
        <v>128.64</v>
      </c>
      <c r="M17" s="20">
        <f t="shared" si="1"/>
        <v>3.216</v>
      </c>
      <c r="N17" s="56">
        <v>0.0074</v>
      </c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</row>
    <row r="18">
      <c r="A18" s="57" t="s">
        <v>27</v>
      </c>
      <c r="B18" s="58"/>
      <c r="C18" s="58">
        <f>SUM(C15:C17)</f>
        <v>68</v>
      </c>
      <c r="D18" s="58"/>
      <c r="E18" s="58"/>
      <c r="F18" s="59">
        <v>0.0</v>
      </c>
      <c r="G18" s="58">
        <f t="shared" ref="G18:H18" si="3">AVERAGE(G15:G17)</f>
        <v>1.356666667</v>
      </c>
      <c r="H18" s="60">
        <f t="shared" si="3"/>
        <v>0.0003047839506</v>
      </c>
      <c r="I18" s="61"/>
      <c r="J18" s="58"/>
      <c r="K18" s="62"/>
      <c r="L18" s="62">
        <f>SUM(L15:L17)</f>
        <v>205.01</v>
      </c>
      <c r="M18" s="62">
        <f t="shared" ref="M18:N18" si="4">AVERAGE(M15:M17)</f>
        <v>3.046985507</v>
      </c>
      <c r="N18" s="61">
        <f t="shared" si="4"/>
        <v>0.006333333333</v>
      </c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</row>
    <row r="19">
      <c r="A19" s="10" t="s">
        <v>32</v>
      </c>
      <c r="B19" s="11" t="s">
        <v>33</v>
      </c>
      <c r="C19" s="11">
        <v>145.0</v>
      </c>
      <c r="D19" s="11">
        <v>108.0</v>
      </c>
      <c r="E19" s="11">
        <v>196.0</v>
      </c>
      <c r="F19" s="12">
        <v>0.0153</v>
      </c>
      <c r="G19" s="11">
        <v>1.74</v>
      </c>
      <c r="H19" s="13">
        <v>2.8935185185185184E-4</v>
      </c>
      <c r="I19" s="12">
        <v>0.0</v>
      </c>
      <c r="J19" s="11">
        <v>0.0</v>
      </c>
      <c r="K19" s="14">
        <v>0.0</v>
      </c>
      <c r="L19" s="14">
        <v>299.4</v>
      </c>
      <c r="M19" s="20">
        <f t="shared" ref="M19:M28" si="5">L19/C19</f>
        <v>2.064827586</v>
      </c>
      <c r="N19" s="12">
        <v>0.0034</v>
      </c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>
      <c r="A20" s="19"/>
      <c r="B20" s="11" t="s">
        <v>34</v>
      </c>
      <c r="C20" s="11">
        <v>101.0</v>
      </c>
      <c r="D20" s="11">
        <v>77.0</v>
      </c>
      <c r="E20" s="11">
        <v>126.0</v>
      </c>
      <c r="F20" s="12">
        <v>0.0</v>
      </c>
      <c r="G20" s="11">
        <v>1.34</v>
      </c>
      <c r="H20" s="13">
        <v>8.101851851851852E-5</v>
      </c>
      <c r="I20" s="12">
        <v>0.0</v>
      </c>
      <c r="J20" s="11">
        <v>0.0</v>
      </c>
      <c r="K20" s="14">
        <v>0.0</v>
      </c>
      <c r="L20" s="14">
        <v>153.42</v>
      </c>
      <c r="M20" s="20">
        <f t="shared" si="5"/>
        <v>1.519009901</v>
      </c>
      <c r="N20" s="12">
        <v>0.01</v>
      </c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>
      <c r="A21" s="19"/>
      <c r="B21" s="11" t="s">
        <v>35</v>
      </c>
      <c r="C21" s="11">
        <v>94.0</v>
      </c>
      <c r="D21" s="11">
        <v>52.0</v>
      </c>
      <c r="E21" s="11">
        <v>119.0</v>
      </c>
      <c r="F21" s="12">
        <v>0.0252</v>
      </c>
      <c r="G21" s="21">
        <v>1.29</v>
      </c>
      <c r="H21" s="22">
        <v>4.976851851851852E-4</v>
      </c>
      <c r="I21" s="23">
        <v>0.0</v>
      </c>
      <c r="J21" s="21">
        <v>0.0</v>
      </c>
      <c r="K21" s="24">
        <v>0.0</v>
      </c>
      <c r="L21" s="24">
        <v>143.07</v>
      </c>
      <c r="M21" s="25">
        <f t="shared" si="5"/>
        <v>1.522021277</v>
      </c>
      <c r="N21" s="23">
        <v>0.0173</v>
      </c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>
      <c r="A22" s="19"/>
      <c r="B22" s="11" t="s">
        <v>36</v>
      </c>
      <c r="C22" s="11">
        <v>2.0</v>
      </c>
      <c r="D22" s="11">
        <v>0.0</v>
      </c>
      <c r="E22" s="11">
        <v>2.0</v>
      </c>
      <c r="F22" s="12">
        <v>0.0</v>
      </c>
      <c r="G22" s="11">
        <v>1.0</v>
      </c>
      <c r="H22" s="13">
        <v>0.0</v>
      </c>
      <c r="I22" s="12">
        <v>0.0</v>
      </c>
      <c r="J22" s="11">
        <v>0.0</v>
      </c>
      <c r="K22" s="14">
        <v>0.0</v>
      </c>
      <c r="L22" s="15">
        <v>2.35</v>
      </c>
      <c r="M22" s="16">
        <f t="shared" si="5"/>
        <v>1.175</v>
      </c>
      <c r="N22" s="17">
        <v>0.0017</v>
      </c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>
      <c r="A23" s="19"/>
      <c r="B23" s="11" t="s">
        <v>37</v>
      </c>
      <c r="C23" s="11">
        <v>169.0</v>
      </c>
      <c r="D23" s="11">
        <v>124.0</v>
      </c>
      <c r="E23" s="11">
        <v>234.0</v>
      </c>
      <c r="F23" s="12">
        <v>0.0085</v>
      </c>
      <c r="G23" s="11">
        <v>1.25</v>
      </c>
      <c r="H23" s="13">
        <v>2.4305555555555555E-4</v>
      </c>
      <c r="I23" s="12">
        <v>0.0</v>
      </c>
      <c r="J23" s="11">
        <v>0.0</v>
      </c>
      <c r="K23" s="14">
        <v>0.0</v>
      </c>
      <c r="L23" s="14">
        <v>366.92</v>
      </c>
      <c r="M23" s="20">
        <f t="shared" si="5"/>
        <v>2.17112426</v>
      </c>
      <c r="N23" s="12">
        <v>0.01</v>
      </c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>
      <c r="A24" s="19"/>
      <c r="B24" s="11" t="s">
        <v>38</v>
      </c>
      <c r="C24" s="11">
        <v>7.0</v>
      </c>
      <c r="D24" s="11">
        <v>3.0</v>
      </c>
      <c r="E24" s="11">
        <v>7.0</v>
      </c>
      <c r="F24" s="12">
        <v>0.0</v>
      </c>
      <c r="G24" s="11">
        <v>1.0</v>
      </c>
      <c r="H24" s="13">
        <v>0.0</v>
      </c>
      <c r="I24" s="12">
        <v>0.0</v>
      </c>
      <c r="J24" s="11">
        <v>0.0</v>
      </c>
      <c r="K24" s="14">
        <v>0.0</v>
      </c>
      <c r="L24" s="15">
        <v>58.81</v>
      </c>
      <c r="M24" s="16">
        <f t="shared" si="5"/>
        <v>8.401428571</v>
      </c>
      <c r="N24" s="17">
        <v>0.0025</v>
      </c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>
      <c r="A25" s="19"/>
      <c r="B25" s="11" t="s">
        <v>39</v>
      </c>
      <c r="C25" s="11">
        <v>42.0</v>
      </c>
      <c r="D25" s="11">
        <v>26.0</v>
      </c>
      <c r="E25" s="11">
        <v>49.0</v>
      </c>
      <c r="F25" s="12">
        <v>0.0</v>
      </c>
      <c r="G25" s="11">
        <v>1.24</v>
      </c>
      <c r="H25" s="13">
        <v>2.3148148148148147E-5</v>
      </c>
      <c r="I25" s="12">
        <v>0.0</v>
      </c>
      <c r="J25" s="11">
        <v>0.0</v>
      </c>
      <c r="K25" s="14">
        <v>0.0</v>
      </c>
      <c r="L25" s="14">
        <v>77.87</v>
      </c>
      <c r="M25" s="20">
        <f t="shared" si="5"/>
        <v>1.854047619</v>
      </c>
      <c r="N25" s="12">
        <v>0.0139</v>
      </c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>
      <c r="A26" s="19"/>
      <c r="B26" s="11" t="s">
        <v>40</v>
      </c>
      <c r="C26" s="11">
        <v>12.0</v>
      </c>
      <c r="D26" s="11">
        <v>9.0</v>
      </c>
      <c r="E26" s="11">
        <v>26.0</v>
      </c>
      <c r="F26" s="12">
        <v>0.0</v>
      </c>
      <c r="G26" s="11">
        <v>1.54</v>
      </c>
      <c r="H26" s="13">
        <v>6.018518518518519E-4</v>
      </c>
      <c r="I26" s="12">
        <v>0.0</v>
      </c>
      <c r="J26" s="11">
        <v>0.0</v>
      </c>
      <c r="K26" s="14">
        <v>0.0</v>
      </c>
      <c r="L26" s="14">
        <v>17.51</v>
      </c>
      <c r="M26" s="20">
        <f t="shared" si="5"/>
        <v>1.459166667</v>
      </c>
      <c r="N26" s="12">
        <v>0.0053</v>
      </c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>
      <c r="A27" s="19"/>
      <c r="B27" s="11" t="s">
        <v>41</v>
      </c>
      <c r="C27" s="11">
        <v>40.0</v>
      </c>
      <c r="D27" s="11">
        <v>28.0</v>
      </c>
      <c r="E27" s="11">
        <v>51.0</v>
      </c>
      <c r="F27" s="12">
        <v>0.0392</v>
      </c>
      <c r="G27" s="11">
        <v>1.2</v>
      </c>
      <c r="H27" s="13">
        <v>4.62962962962963E-4</v>
      </c>
      <c r="I27" s="12">
        <v>0.0</v>
      </c>
      <c r="J27" s="11">
        <v>0.0</v>
      </c>
      <c r="K27" s="14">
        <v>0.0</v>
      </c>
      <c r="L27" s="14">
        <v>98.33</v>
      </c>
      <c r="M27" s="20">
        <f t="shared" si="5"/>
        <v>2.45825</v>
      </c>
      <c r="N27" s="12">
        <v>0.0041</v>
      </c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>
      <c r="A28" s="30"/>
      <c r="B28" s="11" t="s">
        <v>42</v>
      </c>
      <c r="C28" s="11">
        <v>103.0</v>
      </c>
      <c r="D28" s="11">
        <v>96.0</v>
      </c>
      <c r="E28" s="11">
        <v>128.0</v>
      </c>
      <c r="F28" s="12">
        <v>0.0</v>
      </c>
      <c r="G28" s="11">
        <v>1.02</v>
      </c>
      <c r="H28" s="13">
        <v>9.259259259259259E-5</v>
      </c>
      <c r="I28" s="12">
        <v>0.0</v>
      </c>
      <c r="J28" s="11">
        <v>0.0</v>
      </c>
      <c r="K28" s="14">
        <v>0.0</v>
      </c>
      <c r="L28" s="14">
        <v>255.34</v>
      </c>
      <c r="M28" s="20">
        <f t="shared" si="5"/>
        <v>2.479029126</v>
      </c>
      <c r="N28" s="12">
        <v>0.0085</v>
      </c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>
      <c r="A29" s="32" t="s">
        <v>27</v>
      </c>
      <c r="B29" s="32"/>
      <c r="C29" s="32">
        <f>SUM(C19:C28)</f>
        <v>715</v>
      </c>
      <c r="D29" s="32"/>
      <c r="E29" s="32"/>
      <c r="F29" s="34">
        <f t="shared" ref="F29:H29" si="6">AVERAGE(F19:F28)</f>
        <v>0.00882</v>
      </c>
      <c r="G29" s="32">
        <f t="shared" si="6"/>
        <v>1.262</v>
      </c>
      <c r="H29" s="35">
        <f t="shared" si="6"/>
        <v>0.0002291666667</v>
      </c>
      <c r="I29" s="34">
        <v>0.0</v>
      </c>
      <c r="J29" s="32">
        <v>0.0</v>
      </c>
      <c r="K29" s="36">
        <v>0.0</v>
      </c>
      <c r="L29" s="64">
        <f>SUM(L19:L28)</f>
        <v>1473.02</v>
      </c>
      <c r="M29" s="64">
        <f t="shared" ref="M29:N29" si="7">AVERAGE(M19:M28)</f>
        <v>2.510390501</v>
      </c>
      <c r="N29" s="65">
        <f t="shared" si="7"/>
        <v>0.00767</v>
      </c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</row>
    <row r="30">
      <c r="A30" s="10" t="s">
        <v>43</v>
      </c>
      <c r="B30" s="11" t="s">
        <v>44</v>
      </c>
      <c r="C30" s="11">
        <v>44.0</v>
      </c>
      <c r="D30" s="11">
        <v>16.0</v>
      </c>
      <c r="E30" s="11">
        <v>49.0</v>
      </c>
      <c r="F30" s="12">
        <v>0.0</v>
      </c>
      <c r="G30" s="11">
        <v>2.47</v>
      </c>
      <c r="H30" s="13">
        <v>2.662037037037037E-4</v>
      </c>
      <c r="I30" s="12">
        <v>0.0</v>
      </c>
      <c r="J30" s="11">
        <v>0.0</v>
      </c>
      <c r="K30" s="14">
        <v>0.0</v>
      </c>
      <c r="L30" s="14">
        <v>60.71</v>
      </c>
      <c r="M30" s="20">
        <f t="shared" ref="M30:M38" si="8">L30/C30</f>
        <v>1.379772727</v>
      </c>
      <c r="N30" s="12">
        <v>0.0043</v>
      </c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>
      <c r="A31" s="19"/>
      <c r="B31" s="11" t="s">
        <v>45</v>
      </c>
      <c r="C31" s="11">
        <v>217.0</v>
      </c>
      <c r="D31" s="11">
        <v>150.0</v>
      </c>
      <c r="E31" s="11">
        <v>259.0</v>
      </c>
      <c r="F31" s="12">
        <v>0.0</v>
      </c>
      <c r="G31" s="11">
        <v>1.46</v>
      </c>
      <c r="H31" s="13">
        <v>2.662037037037037E-4</v>
      </c>
      <c r="I31" s="12">
        <v>0.0</v>
      </c>
      <c r="J31" s="11">
        <v>0.0</v>
      </c>
      <c r="K31" s="14">
        <v>0.0</v>
      </c>
      <c r="L31" s="14">
        <v>58.16</v>
      </c>
      <c r="M31" s="20">
        <f t="shared" si="8"/>
        <v>0.2680184332</v>
      </c>
      <c r="N31" s="12">
        <v>0.0045</v>
      </c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>
      <c r="A32" s="19"/>
      <c r="B32" s="11" t="s">
        <v>46</v>
      </c>
      <c r="C32" s="11">
        <v>31.0</v>
      </c>
      <c r="D32" s="11">
        <v>19.0</v>
      </c>
      <c r="E32" s="11">
        <v>35.0</v>
      </c>
      <c r="F32" s="12">
        <v>0.0</v>
      </c>
      <c r="G32" s="11">
        <v>1.0</v>
      </c>
      <c r="H32" s="13">
        <v>0.0</v>
      </c>
      <c r="I32" s="12">
        <v>0.0</v>
      </c>
      <c r="J32" s="11">
        <v>0.0</v>
      </c>
      <c r="K32" s="14">
        <v>0.0</v>
      </c>
      <c r="L32" s="15">
        <v>30.77</v>
      </c>
      <c r="M32" s="16">
        <f t="shared" si="8"/>
        <v>0.9925806452</v>
      </c>
      <c r="N32" s="17">
        <v>0.0271</v>
      </c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>
      <c r="A33" s="19"/>
      <c r="B33" s="11" t="s">
        <v>47</v>
      </c>
      <c r="C33" s="11">
        <v>398.0</v>
      </c>
      <c r="D33" s="11">
        <v>246.0</v>
      </c>
      <c r="E33" s="11">
        <v>503.0</v>
      </c>
      <c r="F33" s="12">
        <v>0.0</v>
      </c>
      <c r="G33" s="11">
        <v>1.1</v>
      </c>
      <c r="H33" s="13">
        <v>1.8518518518518518E-4</v>
      </c>
      <c r="I33" s="12">
        <v>0.0</v>
      </c>
      <c r="J33" s="11">
        <v>0.0</v>
      </c>
      <c r="K33" s="14">
        <v>0.0</v>
      </c>
      <c r="L33" s="14">
        <v>675.95</v>
      </c>
      <c r="M33" s="20">
        <f t="shared" si="8"/>
        <v>1.698366834</v>
      </c>
      <c r="N33" s="12">
        <v>0.0115</v>
      </c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>
      <c r="A34" s="19"/>
      <c r="B34" s="11" t="s">
        <v>48</v>
      </c>
      <c r="C34" s="11">
        <v>47.0</v>
      </c>
      <c r="D34" s="11">
        <v>38.0</v>
      </c>
      <c r="E34" s="11">
        <v>54.0</v>
      </c>
      <c r="F34" s="12">
        <v>0.0</v>
      </c>
      <c r="G34" s="11">
        <v>1.26</v>
      </c>
      <c r="H34" s="13">
        <v>1.273148148148148E-4</v>
      </c>
      <c r="I34" s="12">
        <v>0.0</v>
      </c>
      <c r="J34" s="11">
        <v>0.0</v>
      </c>
      <c r="K34" s="14">
        <v>0.0</v>
      </c>
      <c r="L34" s="14">
        <v>66.15</v>
      </c>
      <c r="M34" s="20">
        <f t="shared" si="8"/>
        <v>1.407446809</v>
      </c>
      <c r="N34" s="12">
        <v>0.0088</v>
      </c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>
      <c r="A35" s="19"/>
      <c r="B35" s="11" t="s">
        <v>49</v>
      </c>
      <c r="C35" s="11">
        <v>210.0</v>
      </c>
      <c r="D35" s="11">
        <v>84.0</v>
      </c>
      <c r="E35" s="11">
        <v>246.0</v>
      </c>
      <c r="F35" s="12">
        <v>0.0081</v>
      </c>
      <c r="G35" s="21">
        <v>2.07</v>
      </c>
      <c r="H35" s="22">
        <v>2.777777777777778E-4</v>
      </c>
      <c r="I35" s="23">
        <v>0.0</v>
      </c>
      <c r="J35" s="21">
        <v>0.0</v>
      </c>
      <c r="K35" s="24">
        <v>0.0</v>
      </c>
      <c r="L35" s="24">
        <v>354.04</v>
      </c>
      <c r="M35" s="25">
        <f t="shared" si="8"/>
        <v>1.685904762</v>
      </c>
      <c r="N35" s="23">
        <v>0.008</v>
      </c>
      <c r="O35" s="11" t="s">
        <v>50</v>
      </c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>
      <c r="A36" s="19"/>
      <c r="B36" s="11" t="s">
        <v>51</v>
      </c>
      <c r="C36" s="11">
        <v>10.0</v>
      </c>
      <c r="D36" s="11">
        <v>3.0</v>
      </c>
      <c r="E36" s="11">
        <v>14.0</v>
      </c>
      <c r="F36" s="12">
        <v>0.0</v>
      </c>
      <c r="G36" s="21">
        <v>1.21</v>
      </c>
      <c r="H36" s="22">
        <v>3.7037037037037035E-4</v>
      </c>
      <c r="I36" s="23">
        <v>0.0</v>
      </c>
      <c r="J36" s="21">
        <v>0.0</v>
      </c>
      <c r="K36" s="24">
        <v>0.0</v>
      </c>
      <c r="L36" s="24">
        <v>27.6</v>
      </c>
      <c r="M36" s="25">
        <f t="shared" si="8"/>
        <v>2.76</v>
      </c>
      <c r="N36" s="23">
        <v>0.0231</v>
      </c>
      <c r="O36" s="11" t="s">
        <v>50</v>
      </c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>
      <c r="A37" s="19"/>
      <c r="B37" s="11" t="s">
        <v>52</v>
      </c>
      <c r="C37" s="11">
        <v>37.0</v>
      </c>
      <c r="D37" s="11">
        <v>14.0</v>
      </c>
      <c r="E37" s="11">
        <v>40.0</v>
      </c>
      <c r="F37" s="12">
        <v>0.0</v>
      </c>
      <c r="G37" s="11">
        <v>1.05</v>
      </c>
      <c r="H37" s="13">
        <v>5.787037037037037E-5</v>
      </c>
      <c r="I37" s="12">
        <v>0.0</v>
      </c>
      <c r="J37" s="11">
        <v>0.0</v>
      </c>
      <c r="K37" s="14">
        <v>0.0</v>
      </c>
      <c r="L37" s="15">
        <v>65.27</v>
      </c>
      <c r="M37" s="16">
        <f t="shared" si="8"/>
        <v>1.764054054</v>
      </c>
      <c r="N37" s="17">
        <v>0.013</v>
      </c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>
      <c r="A38" s="30"/>
      <c r="B38" s="11" t="s">
        <v>53</v>
      </c>
      <c r="C38" s="11">
        <v>19.0</v>
      </c>
      <c r="D38" s="11">
        <v>9.0</v>
      </c>
      <c r="E38" s="11">
        <v>23.0</v>
      </c>
      <c r="F38" s="12">
        <v>0.0</v>
      </c>
      <c r="G38" s="11">
        <v>1.04</v>
      </c>
      <c r="H38" s="13">
        <v>9.259259259259259E-5</v>
      </c>
      <c r="I38" s="12">
        <v>0.0</v>
      </c>
      <c r="J38" s="11">
        <v>0.0</v>
      </c>
      <c r="K38" s="14">
        <v>0.0</v>
      </c>
      <c r="L38" s="14">
        <v>51.45</v>
      </c>
      <c r="M38" s="20">
        <f t="shared" si="8"/>
        <v>2.707894737</v>
      </c>
      <c r="N38" s="12">
        <v>0.01</v>
      </c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>
      <c r="A39" s="32" t="s">
        <v>27</v>
      </c>
      <c r="B39" s="32"/>
      <c r="C39" s="32">
        <f>SUM(C30:C38)</f>
        <v>1013</v>
      </c>
      <c r="D39" s="32"/>
      <c r="E39" s="32"/>
      <c r="F39" s="34">
        <f t="shared" ref="F39:H39" si="9">AVERAGE(F30:F38)</f>
        <v>0.0009</v>
      </c>
      <c r="G39" s="32">
        <f t="shared" si="9"/>
        <v>1.406666667</v>
      </c>
      <c r="H39" s="35">
        <f t="shared" si="9"/>
        <v>0.0001826131687</v>
      </c>
      <c r="I39" s="34">
        <v>0.0</v>
      </c>
      <c r="J39" s="32">
        <v>0.0</v>
      </c>
      <c r="K39" s="36">
        <v>0.0</v>
      </c>
      <c r="L39" s="64">
        <f>sum(L30:L38)</f>
        <v>1390.1</v>
      </c>
      <c r="M39" s="64">
        <f t="shared" ref="M39:N39" si="10">AVERAGE(M30:M38)</f>
        <v>1.629337667</v>
      </c>
      <c r="N39" s="65">
        <f t="shared" si="10"/>
        <v>0.01225555556</v>
      </c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</row>
    <row r="40">
      <c r="A40" s="10" t="s">
        <v>54</v>
      </c>
      <c r="B40" s="11" t="s">
        <v>55</v>
      </c>
      <c r="C40" s="11">
        <v>49.0</v>
      </c>
      <c r="D40" s="11">
        <v>31.0</v>
      </c>
      <c r="E40" s="11">
        <v>58.0</v>
      </c>
      <c r="F40" s="12">
        <v>0.0</v>
      </c>
      <c r="G40" s="11">
        <v>1.9</v>
      </c>
      <c r="H40" s="13">
        <v>2.4305555555555555E-4</v>
      </c>
      <c r="I40" s="12">
        <v>0.0</v>
      </c>
      <c r="J40" s="11">
        <v>0.0</v>
      </c>
      <c r="K40" s="14">
        <v>0.0</v>
      </c>
      <c r="L40" s="14">
        <v>109.13</v>
      </c>
      <c r="M40" s="20">
        <f t="shared" ref="M40:M47" si="11">L40/C40</f>
        <v>2.227142857</v>
      </c>
      <c r="N40" s="12">
        <v>0.0046</v>
      </c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>
      <c r="A41" s="19"/>
      <c r="B41" s="11" t="s">
        <v>56</v>
      </c>
      <c r="C41" s="11">
        <v>115.0</v>
      </c>
      <c r="D41" s="11">
        <v>58.0</v>
      </c>
      <c r="E41" s="11">
        <v>166.0</v>
      </c>
      <c r="F41" s="12">
        <v>0.0</v>
      </c>
      <c r="G41" s="21">
        <v>1.89</v>
      </c>
      <c r="H41" s="22">
        <v>3.2407407407407406E-4</v>
      </c>
      <c r="I41" s="23">
        <v>0.012</v>
      </c>
      <c r="J41" s="21">
        <v>2.0</v>
      </c>
      <c r="K41" s="24">
        <v>4121.28</v>
      </c>
      <c r="L41" s="24">
        <v>176.98</v>
      </c>
      <c r="M41" s="25">
        <f t="shared" si="11"/>
        <v>1.538956522</v>
      </c>
      <c r="N41" s="23">
        <v>0.0107</v>
      </c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>
      <c r="A42" s="19"/>
      <c r="B42" s="11" t="s">
        <v>57</v>
      </c>
      <c r="C42" s="11">
        <v>10.0</v>
      </c>
      <c r="D42" s="11">
        <v>9.0</v>
      </c>
      <c r="E42" s="11">
        <v>10.0</v>
      </c>
      <c r="F42" s="12">
        <v>0.0</v>
      </c>
      <c r="G42" s="11">
        <v>5.8</v>
      </c>
      <c r="H42" s="13">
        <v>0.003460648148148148</v>
      </c>
      <c r="I42" s="12">
        <v>0.0</v>
      </c>
      <c r="J42" s="11">
        <v>0.0</v>
      </c>
      <c r="K42" s="14">
        <v>0.0</v>
      </c>
      <c r="L42" s="15">
        <v>9.57</v>
      </c>
      <c r="M42" s="16">
        <f t="shared" si="11"/>
        <v>0.957</v>
      </c>
      <c r="N42" s="17">
        <v>0.0023</v>
      </c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>
      <c r="A43" s="19"/>
      <c r="B43" s="11" t="s">
        <v>58</v>
      </c>
      <c r="C43" s="11">
        <v>82.0</v>
      </c>
      <c r="D43" s="11">
        <v>37.0</v>
      </c>
      <c r="E43" s="11">
        <v>108.0</v>
      </c>
      <c r="F43" s="12">
        <v>0.0278</v>
      </c>
      <c r="G43" s="11">
        <v>2.21</v>
      </c>
      <c r="H43" s="13">
        <v>2.4305555555555555E-4</v>
      </c>
      <c r="I43" s="12">
        <v>0.0</v>
      </c>
      <c r="J43" s="11">
        <v>0.0</v>
      </c>
      <c r="K43" s="14">
        <v>0.0</v>
      </c>
      <c r="L43" s="14">
        <v>99.54</v>
      </c>
      <c r="M43" s="20">
        <f t="shared" si="11"/>
        <v>1.213902439</v>
      </c>
      <c r="N43" s="12">
        <v>0.0077</v>
      </c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>
      <c r="A44" s="19"/>
      <c r="B44" s="11" t="s">
        <v>59</v>
      </c>
      <c r="C44" s="11">
        <v>91.0</v>
      </c>
      <c r="D44" s="11">
        <v>58.0</v>
      </c>
      <c r="E44" s="11">
        <v>121.0</v>
      </c>
      <c r="F44" s="12">
        <v>0.0</v>
      </c>
      <c r="G44" s="11">
        <v>1.1</v>
      </c>
      <c r="H44" s="13">
        <v>2.3148148148148147E-5</v>
      </c>
      <c r="I44" s="12">
        <v>0.0</v>
      </c>
      <c r="J44" s="11">
        <v>0.0</v>
      </c>
      <c r="K44" s="14">
        <v>0.0</v>
      </c>
      <c r="L44" s="15">
        <v>77.36</v>
      </c>
      <c r="M44" s="16">
        <f t="shared" si="11"/>
        <v>0.8501098901</v>
      </c>
      <c r="N44" s="17">
        <v>0.015</v>
      </c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>
      <c r="A45" s="19"/>
      <c r="B45" s="11" t="s">
        <v>60</v>
      </c>
      <c r="C45" s="11">
        <v>40.0</v>
      </c>
      <c r="D45" s="11">
        <v>16.0</v>
      </c>
      <c r="E45" s="11">
        <v>45.0</v>
      </c>
      <c r="F45" s="12">
        <v>0.0</v>
      </c>
      <c r="G45" s="11">
        <v>1.2</v>
      </c>
      <c r="H45" s="13">
        <v>1.5046296296296297E-4</v>
      </c>
      <c r="I45" s="12">
        <v>0.0</v>
      </c>
      <c r="J45" s="11">
        <v>0.0</v>
      </c>
      <c r="K45" s="14">
        <v>0.0</v>
      </c>
      <c r="L45" s="14">
        <v>38.63</v>
      </c>
      <c r="M45" s="20">
        <f t="shared" si="11"/>
        <v>0.96575</v>
      </c>
      <c r="N45" s="12">
        <v>0.0293</v>
      </c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>
      <c r="A46" s="19"/>
      <c r="B46" s="11" t="s">
        <v>61</v>
      </c>
      <c r="C46" s="11">
        <v>133.0</v>
      </c>
      <c r="D46" s="11">
        <v>79.0</v>
      </c>
      <c r="E46" s="11">
        <v>169.0</v>
      </c>
      <c r="F46" s="12">
        <v>0.0</v>
      </c>
      <c r="G46" s="21">
        <v>1.29</v>
      </c>
      <c r="H46" s="22">
        <v>3.935185185185185E-4</v>
      </c>
      <c r="I46" s="23">
        <v>0.0</v>
      </c>
      <c r="J46" s="21">
        <v>0.0</v>
      </c>
      <c r="K46" s="24">
        <v>0.0</v>
      </c>
      <c r="L46" s="24">
        <v>134.55</v>
      </c>
      <c r="M46" s="25">
        <f t="shared" si="11"/>
        <v>1.011654135</v>
      </c>
      <c r="N46" s="23">
        <v>0.014</v>
      </c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>
      <c r="A47" s="30"/>
      <c r="B47" s="11" t="s">
        <v>62</v>
      </c>
      <c r="C47" s="11">
        <v>82.0</v>
      </c>
      <c r="D47" s="11">
        <v>31.0</v>
      </c>
      <c r="E47" s="11">
        <v>96.0</v>
      </c>
      <c r="F47" s="12">
        <v>0.0208</v>
      </c>
      <c r="G47" s="11">
        <v>2.27</v>
      </c>
      <c r="H47" s="13">
        <v>2.0833333333333335E-4</v>
      </c>
      <c r="I47" s="12">
        <v>0.0</v>
      </c>
      <c r="J47" s="11">
        <v>0.0</v>
      </c>
      <c r="K47" s="14">
        <v>0.0</v>
      </c>
      <c r="L47" s="14">
        <v>79.22</v>
      </c>
      <c r="M47" s="20">
        <f t="shared" si="11"/>
        <v>0.966097561</v>
      </c>
      <c r="N47" s="12">
        <v>0.0184</v>
      </c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>
      <c r="A48" s="32" t="s">
        <v>27</v>
      </c>
      <c r="B48" s="32"/>
      <c r="C48" s="32">
        <f>SUM(C40:C47)</f>
        <v>602</v>
      </c>
      <c r="D48" s="32"/>
      <c r="E48" s="32"/>
      <c r="F48" s="34">
        <f t="shared" ref="F48:I48" si="12">AVERAGE(F40:F47)</f>
        <v>0.006075</v>
      </c>
      <c r="G48" s="32">
        <f t="shared" si="12"/>
        <v>2.2075</v>
      </c>
      <c r="H48" s="35">
        <f t="shared" si="12"/>
        <v>0.000630787037</v>
      </c>
      <c r="I48" s="34">
        <f t="shared" si="12"/>
        <v>0.0015</v>
      </c>
      <c r="J48" s="32">
        <v>2.0</v>
      </c>
      <c r="K48" s="36">
        <f>SUM(K40:K47)</f>
        <v>4121.28</v>
      </c>
      <c r="L48" s="64">
        <f>sum(L40:L47)</f>
        <v>724.98</v>
      </c>
      <c r="M48" s="64">
        <f t="shared" ref="M48:N48" si="13">AVERAGE(M40:M47)</f>
        <v>1.216326676</v>
      </c>
      <c r="N48" s="65">
        <f t="shared" si="13"/>
        <v>0.01275</v>
      </c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>
      <c r="A49" s="67" t="s">
        <v>63</v>
      </c>
      <c r="C49" s="68"/>
      <c r="D49" s="68"/>
      <c r="E49" s="68"/>
      <c r="F49" s="69"/>
      <c r="G49" s="68"/>
      <c r="H49" s="70"/>
      <c r="I49" s="69"/>
      <c r="J49" s="68"/>
      <c r="K49" s="71"/>
      <c r="L49" s="72"/>
      <c r="M49" s="72"/>
      <c r="N49" s="72"/>
    </row>
    <row r="50">
      <c r="A50" s="10"/>
      <c r="B50" s="11" t="s">
        <v>64</v>
      </c>
      <c r="C50" s="11">
        <v>9.0</v>
      </c>
      <c r="D50" s="11">
        <v>7.0</v>
      </c>
      <c r="E50" s="11">
        <v>9.0</v>
      </c>
      <c r="F50" s="12">
        <v>0.0</v>
      </c>
      <c r="G50" s="21">
        <v>4.11</v>
      </c>
      <c r="H50" s="22">
        <v>5.092592592592592E-4</v>
      </c>
      <c r="I50" s="23">
        <v>0.0</v>
      </c>
      <c r="J50" s="21">
        <v>0.0</v>
      </c>
      <c r="K50" s="24">
        <v>0.0</v>
      </c>
      <c r="L50" s="24">
        <v>1.2</v>
      </c>
      <c r="M50" s="25">
        <f t="shared" ref="M50:M61" si="14">L50/C50</f>
        <v>0.1333333333</v>
      </c>
      <c r="N50" s="23">
        <v>0.0237</v>
      </c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>
      <c r="A51" s="19"/>
      <c r="B51" s="11" t="s">
        <v>65</v>
      </c>
      <c r="C51" s="11">
        <v>87.0</v>
      </c>
      <c r="D51" s="11">
        <v>84.0</v>
      </c>
      <c r="E51" s="11">
        <v>112.0</v>
      </c>
      <c r="F51" s="12">
        <v>0.0</v>
      </c>
      <c r="G51" s="11">
        <v>1.09</v>
      </c>
      <c r="H51" s="13">
        <v>9.259259259259259E-5</v>
      </c>
      <c r="I51" s="12">
        <v>0.0</v>
      </c>
      <c r="J51" s="11">
        <v>0.0</v>
      </c>
      <c r="K51" s="14">
        <v>0.0</v>
      </c>
      <c r="L51" s="14">
        <v>43.09</v>
      </c>
      <c r="M51" s="20">
        <f t="shared" si="14"/>
        <v>0.4952873563</v>
      </c>
      <c r="N51" s="12">
        <v>0.0145</v>
      </c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>
      <c r="A52" s="19"/>
      <c r="B52" s="11" t="s">
        <v>66</v>
      </c>
      <c r="C52" s="11">
        <v>28.0</v>
      </c>
      <c r="D52" s="11">
        <v>26.0</v>
      </c>
      <c r="E52" s="11">
        <v>40.0</v>
      </c>
      <c r="F52" s="12">
        <v>0.0</v>
      </c>
      <c r="G52" s="11">
        <v>1.45</v>
      </c>
      <c r="H52" s="13">
        <v>9.259259259259259E-5</v>
      </c>
      <c r="I52" s="12">
        <v>0.0</v>
      </c>
      <c r="J52" s="11">
        <v>0.0</v>
      </c>
      <c r="K52" s="14">
        <v>0.0</v>
      </c>
      <c r="L52" s="14">
        <v>4.3</v>
      </c>
      <c r="M52" s="20">
        <f t="shared" si="14"/>
        <v>0.1535714286</v>
      </c>
      <c r="N52" s="12">
        <v>0.0541</v>
      </c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>
      <c r="A53" s="19"/>
      <c r="B53" s="11" t="s">
        <v>67</v>
      </c>
      <c r="C53" s="11">
        <v>37.0</v>
      </c>
      <c r="D53" s="11">
        <v>37.0</v>
      </c>
      <c r="E53" s="11">
        <v>66.0</v>
      </c>
      <c r="F53" s="12">
        <v>0.0303</v>
      </c>
      <c r="G53" s="21">
        <v>1.73</v>
      </c>
      <c r="H53" s="22">
        <v>6.365740740740741E-4</v>
      </c>
      <c r="I53" s="23">
        <v>0.0</v>
      </c>
      <c r="J53" s="21">
        <v>0.0</v>
      </c>
      <c r="K53" s="24">
        <v>0.0</v>
      </c>
      <c r="L53" s="24">
        <v>7.9</v>
      </c>
      <c r="M53" s="25">
        <f t="shared" si="14"/>
        <v>0.2135135135</v>
      </c>
      <c r="N53" s="23">
        <v>0.0338</v>
      </c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>
      <c r="A54" s="19"/>
      <c r="B54" s="11" t="s">
        <v>68</v>
      </c>
      <c r="C54" s="11">
        <v>30.0</v>
      </c>
      <c r="D54" s="11">
        <v>30.0</v>
      </c>
      <c r="E54" s="11">
        <v>38.0</v>
      </c>
      <c r="F54" s="12">
        <v>0.0</v>
      </c>
      <c r="G54" s="11">
        <v>2.03</v>
      </c>
      <c r="H54" s="13">
        <v>1.5046296296296297E-4</v>
      </c>
      <c r="I54" s="12">
        <v>0.0</v>
      </c>
      <c r="J54" s="11">
        <v>0.0</v>
      </c>
      <c r="K54" s="14">
        <v>0.0</v>
      </c>
      <c r="L54" s="14">
        <v>7.85</v>
      </c>
      <c r="M54" s="20">
        <f t="shared" si="14"/>
        <v>0.2616666667</v>
      </c>
      <c r="N54" s="12">
        <v>0.0343</v>
      </c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>
      <c r="A55" s="19"/>
      <c r="B55" s="11" t="s">
        <v>69</v>
      </c>
      <c r="C55" s="11">
        <v>89.0</v>
      </c>
      <c r="D55" s="11">
        <v>87.0</v>
      </c>
      <c r="E55" s="11">
        <v>100.0</v>
      </c>
      <c r="F55" s="12">
        <v>0.0</v>
      </c>
      <c r="G55" s="11">
        <v>2.03</v>
      </c>
      <c r="H55" s="13">
        <v>1.5046296296296297E-4</v>
      </c>
      <c r="I55" s="12">
        <v>0.0</v>
      </c>
      <c r="J55" s="11">
        <v>0.0</v>
      </c>
      <c r="K55" s="14">
        <v>0.0</v>
      </c>
      <c r="L55" s="14">
        <v>18.63</v>
      </c>
      <c r="M55" s="20">
        <f t="shared" si="14"/>
        <v>0.2093258427</v>
      </c>
      <c r="N55" s="12">
        <v>0.0369</v>
      </c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>
      <c r="A56" s="19"/>
      <c r="B56" s="11" t="s">
        <v>70</v>
      </c>
      <c r="C56" s="11">
        <v>16.0</v>
      </c>
      <c r="D56" s="11">
        <v>16.0</v>
      </c>
      <c r="E56" s="11">
        <v>19.0</v>
      </c>
      <c r="F56" s="12">
        <v>0.0</v>
      </c>
      <c r="G56" s="11">
        <v>1.0</v>
      </c>
      <c r="H56" s="13">
        <v>0.0</v>
      </c>
      <c r="I56" s="12">
        <v>0.0</v>
      </c>
      <c r="J56" s="11">
        <v>0.0</v>
      </c>
      <c r="K56" s="14">
        <v>0.0</v>
      </c>
      <c r="L56" s="15">
        <v>4.07</v>
      </c>
      <c r="M56" s="16">
        <f t="shared" si="14"/>
        <v>0.254375</v>
      </c>
      <c r="N56" s="17">
        <v>0.0172</v>
      </c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>
      <c r="A57" s="19"/>
      <c r="B57" s="11" t="s">
        <v>71</v>
      </c>
      <c r="C57" s="11">
        <v>374.0</v>
      </c>
      <c r="D57" s="11">
        <v>372.0</v>
      </c>
      <c r="E57" s="11">
        <v>465.0</v>
      </c>
      <c r="F57" s="12">
        <v>0.0215</v>
      </c>
      <c r="G57" s="21">
        <v>1.92</v>
      </c>
      <c r="H57" s="22">
        <v>5.555555555555556E-4</v>
      </c>
      <c r="I57" s="23">
        <v>0.0</v>
      </c>
      <c r="J57" s="21">
        <v>0.0</v>
      </c>
      <c r="K57" s="24">
        <v>0.0</v>
      </c>
      <c r="L57" s="24">
        <v>64.6</v>
      </c>
      <c r="M57" s="25">
        <f t="shared" si="14"/>
        <v>0.1727272727</v>
      </c>
      <c r="N57" s="23">
        <v>0.0433</v>
      </c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>
      <c r="A58" s="19"/>
      <c r="B58" s="11" t="s">
        <v>72</v>
      </c>
      <c r="C58" s="73">
        <v>1109.0</v>
      </c>
      <c r="D58" s="73">
        <v>1100.0</v>
      </c>
      <c r="E58" s="73">
        <v>1312.0</v>
      </c>
      <c r="F58" s="12">
        <v>0.0053</v>
      </c>
      <c r="G58" s="11">
        <v>1.89</v>
      </c>
      <c r="H58" s="13">
        <v>2.199074074074074E-4</v>
      </c>
      <c r="I58" s="12">
        <v>0.0</v>
      </c>
      <c r="J58" s="11">
        <v>0.0</v>
      </c>
      <c r="K58" s="14">
        <v>0.0</v>
      </c>
      <c r="L58" s="14">
        <v>243.28</v>
      </c>
      <c r="M58" s="20">
        <f t="shared" si="14"/>
        <v>0.2193688007</v>
      </c>
      <c r="N58" s="12">
        <v>0.0405</v>
      </c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>
      <c r="A59" s="19"/>
      <c r="B59" s="11" t="s">
        <v>73</v>
      </c>
      <c r="C59" s="11">
        <v>110.0</v>
      </c>
      <c r="D59" s="11">
        <v>108.0</v>
      </c>
      <c r="E59" s="11">
        <v>126.0</v>
      </c>
      <c r="F59" s="12">
        <v>0.0238</v>
      </c>
      <c r="G59" s="11">
        <v>2.04</v>
      </c>
      <c r="H59" s="13">
        <v>1.9675925925925926E-4</v>
      </c>
      <c r="I59" s="12">
        <v>0.0</v>
      </c>
      <c r="J59" s="11">
        <v>0.0</v>
      </c>
      <c r="K59" s="14">
        <v>0.0</v>
      </c>
      <c r="L59" s="14">
        <v>19.63</v>
      </c>
      <c r="M59" s="20">
        <f t="shared" si="14"/>
        <v>0.1784545455</v>
      </c>
      <c r="N59" s="12">
        <v>0.0409</v>
      </c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>
      <c r="A60" s="19"/>
      <c r="B60" s="11" t="s">
        <v>74</v>
      </c>
      <c r="C60" s="11">
        <v>454.0</v>
      </c>
      <c r="D60" s="11">
        <v>449.0</v>
      </c>
      <c r="E60" s="11">
        <v>536.0</v>
      </c>
      <c r="F60" s="12">
        <v>0.0056</v>
      </c>
      <c r="G60" s="11">
        <v>1.73</v>
      </c>
      <c r="H60" s="13">
        <v>2.4305555555555555E-4</v>
      </c>
      <c r="I60" s="12">
        <v>0.0</v>
      </c>
      <c r="J60" s="11">
        <v>0.0</v>
      </c>
      <c r="K60" s="14">
        <v>0.0</v>
      </c>
      <c r="L60" s="14">
        <v>87.88</v>
      </c>
      <c r="M60" s="20">
        <f t="shared" si="14"/>
        <v>0.1935682819</v>
      </c>
      <c r="N60" s="12">
        <v>0.032</v>
      </c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>
      <c r="A61" s="30"/>
      <c r="B61" s="11" t="s">
        <v>75</v>
      </c>
      <c r="C61" s="11">
        <v>21.0</v>
      </c>
      <c r="D61" s="11">
        <v>19.0</v>
      </c>
      <c r="E61" s="11">
        <v>21.0</v>
      </c>
      <c r="F61" s="12">
        <v>0.0</v>
      </c>
      <c r="G61" s="11">
        <v>1.1</v>
      </c>
      <c r="H61" s="13">
        <v>9.259259259259259E-5</v>
      </c>
      <c r="I61" s="12">
        <v>0.0</v>
      </c>
      <c r="J61" s="11">
        <v>0.0</v>
      </c>
      <c r="K61" s="14">
        <v>0.0</v>
      </c>
      <c r="L61" s="14">
        <v>7.9</v>
      </c>
      <c r="M61" s="20">
        <f t="shared" si="14"/>
        <v>0.3761904762</v>
      </c>
      <c r="N61" s="12">
        <v>0.0338</v>
      </c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>
      <c r="A62" s="32" t="s">
        <v>27</v>
      </c>
      <c r="B62" s="33"/>
      <c r="C62" s="32">
        <f>SUM(C50:C61)</f>
        <v>2364</v>
      </c>
      <c r="D62" s="33"/>
      <c r="E62" s="33"/>
      <c r="F62" s="74">
        <f t="shared" ref="F62:H62" si="15">AVERAGE(F50:F61)</f>
        <v>0.007208333333</v>
      </c>
      <c r="G62" s="33">
        <f t="shared" si="15"/>
        <v>1.843333333</v>
      </c>
      <c r="H62" s="35">
        <f t="shared" si="15"/>
        <v>0.0002449845679</v>
      </c>
      <c r="I62" s="74"/>
      <c r="J62" s="33"/>
      <c r="K62" s="75"/>
      <c r="L62" s="64">
        <f>SUM(L50:L61)</f>
        <v>510.33</v>
      </c>
      <c r="M62" s="64">
        <f t="shared" ref="M62:N62" si="16">AVERAGE(M50:M61)</f>
        <v>0.2384485432</v>
      </c>
      <c r="N62" s="65">
        <f t="shared" si="16"/>
        <v>0.03375</v>
      </c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>
      <c r="A63" s="10"/>
      <c r="B63" s="11" t="s">
        <v>76</v>
      </c>
      <c r="C63" s="11">
        <v>21.0</v>
      </c>
      <c r="D63" s="11">
        <v>21.0</v>
      </c>
      <c r="E63" s="11">
        <v>23.0</v>
      </c>
      <c r="F63" s="12">
        <v>0.0</v>
      </c>
      <c r="G63" s="21">
        <v>1.43</v>
      </c>
      <c r="H63" s="22">
        <v>0.0016203703703703703</v>
      </c>
      <c r="I63" s="23">
        <v>0.0</v>
      </c>
      <c r="J63" s="21">
        <v>0.0</v>
      </c>
      <c r="K63" s="24">
        <v>0.0</v>
      </c>
      <c r="L63" s="24">
        <v>3.71</v>
      </c>
      <c r="M63" s="25">
        <f t="shared" ref="M63:M71" si="17">L63/C63</f>
        <v>0.1766666667</v>
      </c>
      <c r="N63" s="23">
        <v>0.043</v>
      </c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>
      <c r="A64" s="19"/>
      <c r="B64" s="11" t="s">
        <v>77</v>
      </c>
      <c r="C64" s="11">
        <v>42.0</v>
      </c>
      <c r="D64" s="11">
        <v>42.0</v>
      </c>
      <c r="E64" s="11">
        <v>44.0</v>
      </c>
      <c r="F64" s="12">
        <v>0.0</v>
      </c>
      <c r="G64" s="11">
        <v>1.16</v>
      </c>
      <c r="H64" s="13">
        <v>5.787037037037037E-5</v>
      </c>
      <c r="I64" s="12">
        <v>0.0</v>
      </c>
      <c r="J64" s="11">
        <v>0.0</v>
      </c>
      <c r="K64" s="14">
        <v>0.0</v>
      </c>
      <c r="L64" s="14">
        <v>7.96</v>
      </c>
      <c r="M64" s="20">
        <f t="shared" si="17"/>
        <v>0.1895238095</v>
      </c>
      <c r="N64" s="12">
        <v>0.0327</v>
      </c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>
      <c r="A65" s="19"/>
      <c r="B65" s="11" t="s">
        <v>78</v>
      </c>
      <c r="C65" s="11">
        <v>19.0</v>
      </c>
      <c r="D65" s="11">
        <v>19.0</v>
      </c>
      <c r="E65" s="11">
        <v>24.0</v>
      </c>
      <c r="F65" s="12">
        <v>0.0</v>
      </c>
      <c r="G65" s="11">
        <v>1.38</v>
      </c>
      <c r="H65" s="13">
        <v>1.1574074074074075E-4</v>
      </c>
      <c r="I65" s="12">
        <v>0.0</v>
      </c>
      <c r="J65" s="11">
        <v>0.0</v>
      </c>
      <c r="K65" s="14">
        <v>0.0</v>
      </c>
      <c r="L65" s="14">
        <v>5.31</v>
      </c>
      <c r="M65" s="20">
        <f t="shared" si="17"/>
        <v>0.2794736842</v>
      </c>
      <c r="N65" s="12">
        <v>0.0194</v>
      </c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>
      <c r="A66" s="19"/>
      <c r="B66" s="11" t="s">
        <v>79</v>
      </c>
      <c r="C66" s="11">
        <v>68.0</v>
      </c>
      <c r="D66" s="11">
        <v>68.0</v>
      </c>
      <c r="E66" s="11">
        <v>77.0</v>
      </c>
      <c r="F66" s="12">
        <v>0.0</v>
      </c>
      <c r="G66" s="11">
        <v>1.21</v>
      </c>
      <c r="H66" s="13">
        <v>6.944444444444444E-5</v>
      </c>
      <c r="I66" s="12">
        <v>0.0</v>
      </c>
      <c r="J66" s="11">
        <v>0.0</v>
      </c>
      <c r="K66" s="14">
        <v>0.0</v>
      </c>
      <c r="L66" s="14">
        <v>19.51</v>
      </c>
      <c r="M66" s="20">
        <f t="shared" si="17"/>
        <v>0.2869117647</v>
      </c>
      <c r="N66" s="12">
        <v>0.0307</v>
      </c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>
      <c r="A67" s="19"/>
      <c r="B67" s="11" t="s">
        <v>80</v>
      </c>
      <c r="C67" s="11">
        <v>16.0</v>
      </c>
      <c r="D67" s="11">
        <v>16.0</v>
      </c>
      <c r="E67" s="11">
        <v>19.0</v>
      </c>
      <c r="F67" s="12">
        <v>0.0</v>
      </c>
      <c r="G67" s="11">
        <v>1.0</v>
      </c>
      <c r="H67" s="13">
        <v>0.0</v>
      </c>
      <c r="I67" s="12">
        <v>0.0</v>
      </c>
      <c r="J67" s="11">
        <v>0.0</v>
      </c>
      <c r="K67" s="14">
        <v>0.0</v>
      </c>
      <c r="L67" s="15">
        <v>4.6</v>
      </c>
      <c r="M67" s="16">
        <f t="shared" si="17"/>
        <v>0.2875</v>
      </c>
      <c r="N67" s="17">
        <v>0.0162</v>
      </c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>
      <c r="A68" s="19"/>
      <c r="B68" s="11" t="s">
        <v>81</v>
      </c>
      <c r="C68" s="11">
        <v>346.0</v>
      </c>
      <c r="D68" s="11">
        <v>341.0</v>
      </c>
      <c r="E68" s="11">
        <v>417.0</v>
      </c>
      <c r="F68" s="12">
        <v>0.0072</v>
      </c>
      <c r="G68" s="11">
        <v>1.47</v>
      </c>
      <c r="H68" s="13">
        <v>9.259259259259259E-5</v>
      </c>
      <c r="I68" s="12">
        <v>0.0</v>
      </c>
      <c r="J68" s="11">
        <v>0.0</v>
      </c>
      <c r="K68" s="14">
        <v>0.0</v>
      </c>
      <c r="L68" s="14">
        <v>71.55</v>
      </c>
      <c r="M68" s="20">
        <f t="shared" si="17"/>
        <v>0.2067919075</v>
      </c>
      <c r="N68" s="12">
        <v>0.0404</v>
      </c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>
      <c r="A69" s="19"/>
      <c r="B69" s="11" t="s">
        <v>82</v>
      </c>
      <c r="C69" s="73">
        <v>1177.0</v>
      </c>
      <c r="D69" s="73">
        <v>1177.0</v>
      </c>
      <c r="E69" s="73">
        <v>1401.0</v>
      </c>
      <c r="F69" s="12">
        <v>0.0071</v>
      </c>
      <c r="G69" s="11">
        <v>1.29</v>
      </c>
      <c r="H69" s="13">
        <v>1.6203703703703703E-4</v>
      </c>
      <c r="I69" s="12">
        <v>0.0</v>
      </c>
      <c r="J69" s="11">
        <v>0.0</v>
      </c>
      <c r="K69" s="14">
        <v>0.0</v>
      </c>
      <c r="L69" s="14">
        <v>282.47</v>
      </c>
      <c r="M69" s="20">
        <f t="shared" si="17"/>
        <v>0.2399915038</v>
      </c>
      <c r="N69" s="12">
        <v>0.0388</v>
      </c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>
      <c r="A70" s="19"/>
      <c r="B70" s="11" t="s">
        <v>83</v>
      </c>
      <c r="C70" s="11">
        <v>58.0</v>
      </c>
      <c r="D70" s="11">
        <v>58.0</v>
      </c>
      <c r="E70" s="11">
        <v>66.0</v>
      </c>
      <c r="F70" s="12">
        <v>0.0</v>
      </c>
      <c r="G70" s="21">
        <v>1.8</v>
      </c>
      <c r="H70" s="22">
        <v>3.935185185185185E-4</v>
      </c>
      <c r="I70" s="23">
        <v>0.0</v>
      </c>
      <c r="J70" s="21">
        <v>0.0</v>
      </c>
      <c r="K70" s="24">
        <v>0.0</v>
      </c>
      <c r="L70" s="24">
        <v>11.05</v>
      </c>
      <c r="M70" s="25">
        <f t="shared" si="17"/>
        <v>0.1905172414</v>
      </c>
      <c r="N70" s="23">
        <v>0.037</v>
      </c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>
      <c r="A71" s="30"/>
      <c r="B71" s="11" t="s">
        <v>84</v>
      </c>
      <c r="C71" s="11">
        <v>49.0</v>
      </c>
      <c r="D71" s="11">
        <v>49.0</v>
      </c>
      <c r="E71" s="11">
        <v>65.0</v>
      </c>
      <c r="F71" s="12">
        <v>0.0</v>
      </c>
      <c r="G71" s="11">
        <v>1.05</v>
      </c>
      <c r="H71" s="13">
        <v>5.787037037037037E-5</v>
      </c>
      <c r="I71" s="12">
        <v>0.0</v>
      </c>
      <c r="J71" s="11">
        <v>0.0</v>
      </c>
      <c r="K71" s="14">
        <v>0.0</v>
      </c>
      <c r="L71" s="14">
        <v>12.64</v>
      </c>
      <c r="M71" s="20">
        <f t="shared" si="17"/>
        <v>0.2579591837</v>
      </c>
      <c r="N71" s="12">
        <v>0.0394</v>
      </c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>
      <c r="A72" s="32" t="s">
        <v>27</v>
      </c>
      <c r="B72" s="33"/>
      <c r="C72" s="32">
        <f>SUM(C63:C71)</f>
        <v>1796</v>
      </c>
      <c r="D72" s="33"/>
      <c r="E72" s="33"/>
      <c r="F72" s="34">
        <f t="shared" ref="F72:H72" si="18">AVERAGE(F63:F71)</f>
        <v>0.001588888889</v>
      </c>
      <c r="G72" s="32">
        <f t="shared" si="18"/>
        <v>1.31</v>
      </c>
      <c r="H72" s="35">
        <f t="shared" si="18"/>
        <v>0.0002854938272</v>
      </c>
      <c r="I72" s="74"/>
      <c r="J72" s="33"/>
      <c r="K72" s="36">
        <v>0.0</v>
      </c>
      <c r="L72" s="64">
        <f>SUM(L63:L71)</f>
        <v>418.8</v>
      </c>
      <c r="M72" s="64">
        <f t="shared" ref="M72:N72" si="19">AVERAGE(M63:M71)</f>
        <v>0.2350373068</v>
      </c>
      <c r="N72" s="65">
        <f t="shared" si="19"/>
        <v>0.03306666667</v>
      </c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>
      <c r="A73" s="10"/>
      <c r="B73" s="11" t="s">
        <v>85</v>
      </c>
      <c r="C73" s="11">
        <v>24.0</v>
      </c>
      <c r="D73" s="11">
        <v>24.0</v>
      </c>
      <c r="E73" s="11">
        <v>26.0</v>
      </c>
      <c r="F73" s="12">
        <v>0.0</v>
      </c>
      <c r="G73" s="11">
        <v>1.08</v>
      </c>
      <c r="H73" s="13">
        <v>1.5046296296296297E-4</v>
      </c>
      <c r="I73" s="12">
        <v>0.0</v>
      </c>
      <c r="J73" s="11">
        <v>0.0</v>
      </c>
      <c r="K73" s="14">
        <v>0.0</v>
      </c>
      <c r="L73" s="14">
        <v>3.96</v>
      </c>
      <c r="M73" s="20">
        <f t="shared" ref="M73:M83" si="20">L73/C73</f>
        <v>0.165</v>
      </c>
      <c r="N73" s="12">
        <v>0.0536</v>
      </c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>
      <c r="A74" s="19"/>
      <c r="B74" s="11" t="s">
        <v>86</v>
      </c>
      <c r="C74" s="11">
        <v>23.0</v>
      </c>
      <c r="D74" s="11">
        <v>21.0</v>
      </c>
      <c r="E74" s="11">
        <v>24.0</v>
      </c>
      <c r="F74" s="12">
        <v>0.0</v>
      </c>
      <c r="G74" s="11">
        <v>1.0</v>
      </c>
      <c r="H74" s="13">
        <v>0.0</v>
      </c>
      <c r="I74" s="12">
        <v>0.0</v>
      </c>
      <c r="J74" s="11">
        <v>0.0</v>
      </c>
      <c r="K74" s="14">
        <v>0.0</v>
      </c>
      <c r="L74" s="15">
        <v>5.95</v>
      </c>
      <c r="M74" s="16">
        <f t="shared" si="20"/>
        <v>0.2586956522</v>
      </c>
      <c r="N74" s="17">
        <v>0.0139</v>
      </c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>
      <c r="A75" s="19"/>
      <c r="B75" s="11" t="s">
        <v>87</v>
      </c>
      <c r="C75" s="11">
        <v>12.0</v>
      </c>
      <c r="D75" s="11">
        <v>10.0</v>
      </c>
      <c r="E75" s="11">
        <v>16.0</v>
      </c>
      <c r="F75" s="12">
        <v>0.0</v>
      </c>
      <c r="G75" s="11">
        <v>1.31</v>
      </c>
      <c r="H75" s="13">
        <v>8.101851851851852E-5</v>
      </c>
      <c r="I75" s="12">
        <v>0.0</v>
      </c>
      <c r="J75" s="11">
        <v>0.0</v>
      </c>
      <c r="K75" s="14">
        <v>0.0</v>
      </c>
      <c r="L75" s="14">
        <v>3.92</v>
      </c>
      <c r="M75" s="20">
        <f t="shared" si="20"/>
        <v>0.3266666667</v>
      </c>
      <c r="N75" s="12">
        <v>0.033</v>
      </c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>
      <c r="A76" s="19"/>
      <c r="B76" s="11" t="s">
        <v>88</v>
      </c>
      <c r="C76" s="11">
        <v>5.0</v>
      </c>
      <c r="D76" s="11">
        <v>5.0</v>
      </c>
      <c r="E76" s="11">
        <v>5.0</v>
      </c>
      <c r="F76" s="12">
        <v>0.0</v>
      </c>
      <c r="G76" s="11">
        <v>1.4</v>
      </c>
      <c r="H76" s="13">
        <v>1.388888888888889E-4</v>
      </c>
      <c r="I76" s="12">
        <v>0.0</v>
      </c>
      <c r="J76" s="11">
        <v>0.0</v>
      </c>
      <c r="K76" s="14">
        <v>0.0</v>
      </c>
      <c r="L76" s="14">
        <v>2.52</v>
      </c>
      <c r="M76" s="20">
        <f t="shared" si="20"/>
        <v>0.504</v>
      </c>
      <c r="N76" s="12">
        <v>0.0246</v>
      </c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>
      <c r="A77" s="19"/>
      <c r="B77" s="11" t="s">
        <v>89</v>
      </c>
      <c r="C77" s="11">
        <v>14.0</v>
      </c>
      <c r="D77" s="11">
        <v>14.0</v>
      </c>
      <c r="E77" s="11">
        <v>17.0</v>
      </c>
      <c r="F77" s="12">
        <v>0.0</v>
      </c>
      <c r="G77" s="11">
        <v>1.0</v>
      </c>
      <c r="H77" s="13">
        <v>0.0</v>
      </c>
      <c r="I77" s="12">
        <v>0.0</v>
      </c>
      <c r="J77" s="11">
        <v>0.0</v>
      </c>
      <c r="K77" s="14">
        <v>0.0</v>
      </c>
      <c r="L77" s="15">
        <v>6.72</v>
      </c>
      <c r="M77" s="16">
        <f t="shared" si="20"/>
        <v>0.48</v>
      </c>
      <c r="N77" s="17">
        <v>0.0193</v>
      </c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>
      <c r="A78" s="19"/>
      <c r="B78" s="11" t="s">
        <v>90</v>
      </c>
      <c r="C78" s="11">
        <v>19.0</v>
      </c>
      <c r="D78" s="11">
        <v>19.0</v>
      </c>
      <c r="E78" s="11">
        <v>23.0</v>
      </c>
      <c r="F78" s="12">
        <v>0.0</v>
      </c>
      <c r="G78" s="11">
        <v>1.22</v>
      </c>
      <c r="H78" s="13">
        <v>3.472222222222222E-5</v>
      </c>
      <c r="I78" s="12">
        <v>0.0</v>
      </c>
      <c r="J78" s="11">
        <v>0.0</v>
      </c>
      <c r="K78" s="14">
        <v>0.0</v>
      </c>
      <c r="L78" s="14">
        <v>10.58</v>
      </c>
      <c r="M78" s="20">
        <f t="shared" si="20"/>
        <v>0.5568421053</v>
      </c>
      <c r="N78" s="12">
        <v>0.0232</v>
      </c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>
      <c r="A79" s="19"/>
      <c r="B79" s="11" t="s">
        <v>91</v>
      </c>
      <c r="C79" s="11">
        <v>24.0</v>
      </c>
      <c r="D79" s="11">
        <v>24.0</v>
      </c>
      <c r="E79" s="11">
        <v>26.0</v>
      </c>
      <c r="F79" s="12">
        <v>0.0</v>
      </c>
      <c r="G79" s="11">
        <v>1.15</v>
      </c>
      <c r="H79" s="13">
        <v>1.1574074074074073E-5</v>
      </c>
      <c r="I79" s="12">
        <v>0.0</v>
      </c>
      <c r="J79" s="11">
        <v>0.0</v>
      </c>
      <c r="K79" s="14">
        <v>0.0</v>
      </c>
      <c r="L79" s="15">
        <v>6.39</v>
      </c>
      <c r="M79" s="16">
        <f t="shared" si="20"/>
        <v>0.26625</v>
      </c>
      <c r="N79" s="17">
        <v>0.0099</v>
      </c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>
      <c r="A80" s="19"/>
      <c r="B80" s="11" t="s">
        <v>92</v>
      </c>
      <c r="C80" s="11">
        <v>285.0</v>
      </c>
      <c r="D80" s="11">
        <v>278.0</v>
      </c>
      <c r="E80" s="11">
        <v>341.0</v>
      </c>
      <c r="F80" s="12">
        <v>0.0059</v>
      </c>
      <c r="G80" s="21">
        <v>1.5</v>
      </c>
      <c r="H80" s="22">
        <v>3.587962962962963E-4</v>
      </c>
      <c r="I80" s="23">
        <v>0.0</v>
      </c>
      <c r="J80" s="21">
        <v>0.0</v>
      </c>
      <c r="K80" s="24">
        <v>0.0</v>
      </c>
      <c r="L80" s="24">
        <v>76.29</v>
      </c>
      <c r="M80" s="25">
        <f t="shared" si="20"/>
        <v>0.2676842105</v>
      </c>
      <c r="N80" s="23">
        <v>0.0384</v>
      </c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>
      <c r="A81" s="19"/>
      <c r="B81" s="11" t="s">
        <v>93</v>
      </c>
      <c r="C81" s="11">
        <v>337.0</v>
      </c>
      <c r="D81" s="11">
        <v>328.0</v>
      </c>
      <c r="E81" s="11">
        <v>395.0</v>
      </c>
      <c r="F81" s="12">
        <v>0.0</v>
      </c>
      <c r="G81" s="11">
        <v>1.18</v>
      </c>
      <c r="H81" s="13">
        <v>1.5046296296296297E-4</v>
      </c>
      <c r="I81" s="12">
        <v>0.0</v>
      </c>
      <c r="J81" s="11">
        <v>0.0</v>
      </c>
      <c r="K81" s="14">
        <v>0.0</v>
      </c>
      <c r="L81" s="14">
        <v>111.11</v>
      </c>
      <c r="M81" s="20">
        <f t="shared" si="20"/>
        <v>0.3297032641</v>
      </c>
      <c r="N81" s="12">
        <v>0.04</v>
      </c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>
      <c r="A82" s="19"/>
      <c r="B82" s="11" t="s">
        <v>94</v>
      </c>
      <c r="C82" s="11">
        <v>37.0</v>
      </c>
      <c r="D82" s="11">
        <v>37.0</v>
      </c>
      <c r="E82" s="11">
        <v>38.0</v>
      </c>
      <c r="F82" s="12">
        <v>0.0</v>
      </c>
      <c r="G82" s="11">
        <v>1.79</v>
      </c>
      <c r="H82" s="13">
        <v>1.5046296296296297E-4</v>
      </c>
      <c r="I82" s="12">
        <v>0.0</v>
      </c>
      <c r="J82" s="11">
        <v>0.0</v>
      </c>
      <c r="K82" s="14">
        <v>0.0</v>
      </c>
      <c r="L82" s="14">
        <v>9.21</v>
      </c>
      <c r="M82" s="20">
        <f t="shared" si="20"/>
        <v>0.2489189189</v>
      </c>
      <c r="N82" s="12">
        <v>0.0343</v>
      </c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>
      <c r="A83" s="30"/>
      <c r="B83" s="11" t="s">
        <v>95</v>
      </c>
      <c r="C83" s="11">
        <v>484.0</v>
      </c>
      <c r="D83" s="11">
        <v>472.0</v>
      </c>
      <c r="E83" s="11">
        <v>571.0</v>
      </c>
      <c r="F83" s="12">
        <v>0.0088</v>
      </c>
      <c r="G83" s="11">
        <v>1.52</v>
      </c>
      <c r="H83" s="13">
        <v>2.0833333333333335E-4</v>
      </c>
      <c r="I83" s="12">
        <v>0.0</v>
      </c>
      <c r="J83" s="11">
        <v>0.0</v>
      </c>
      <c r="K83" s="14">
        <v>0.0</v>
      </c>
      <c r="L83" s="14">
        <v>178.95</v>
      </c>
      <c r="M83" s="20">
        <f t="shared" si="20"/>
        <v>0.369731405</v>
      </c>
      <c r="N83" s="12">
        <v>0.027</v>
      </c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>
      <c r="A84" s="32" t="s">
        <v>27</v>
      </c>
      <c r="B84" s="32"/>
      <c r="C84" s="32"/>
      <c r="D84" s="32"/>
      <c r="E84" s="32"/>
      <c r="F84" s="34"/>
      <c r="G84" s="32"/>
      <c r="H84" s="35"/>
      <c r="I84" s="34"/>
      <c r="J84" s="32"/>
      <c r="K84" s="36"/>
      <c r="L84" s="76"/>
      <c r="M84" s="76"/>
      <c r="N84" s="76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</sheetData>
  <mergeCells count="10">
    <mergeCell ref="A50:A61"/>
    <mergeCell ref="A63:A71"/>
    <mergeCell ref="A73:A83"/>
    <mergeCell ref="A3:A13"/>
    <mergeCell ref="A15:A17"/>
    <mergeCell ref="A19:A28"/>
    <mergeCell ref="A30:A38"/>
    <mergeCell ref="A40:A47"/>
    <mergeCell ref="A2:B2"/>
    <mergeCell ref="A49:B49"/>
  </mergeCells>
  <drawing r:id="rId1"/>
</worksheet>
</file>